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codeName="ЭтаКнига"/>
  <mc:AlternateContent xmlns:mc="http://schemas.openxmlformats.org/markup-compatibility/2006">
    <mc:Choice Requires="x15">
      <x15ac:absPath xmlns:x15ac="http://schemas.microsoft.com/office/spreadsheetml/2010/11/ac" url="https://itnilta-my.sharepoint.com/personal/ivan_tarletskiy_softline_com/Documents/Документы/#Клиенты/2 En+ digital/Бюджетирование 2024/"/>
    </mc:Choice>
  </mc:AlternateContent>
  <xr:revisionPtr revIDLastSave="46" documentId="8_{AD8AE1A2-3CE8-4CE4-BC7A-D2C86BDDCB76}" xr6:coauthVersionLast="47" xr6:coauthVersionMax="47" xr10:uidLastSave="{D2996796-226C-4F27-9575-BFBF81AE5C02}"/>
  <bookViews>
    <workbookView minimized="1" xWindow="690" yWindow="3045" windowWidth="21600" windowHeight="11385" xr2:uid="{00000000-000D-0000-FFFF-FFFF00000000}"/>
  </bookViews>
  <sheets>
    <sheet name="Подробная спецификация" sheetId="11" r:id="rId1"/>
    <sheet name="Общая спецификация" sheetId="13" r:id="rId2"/>
    <sheet name="График" sheetId="10" r:id="rId3"/>
  </sheets>
  <externalReferences>
    <externalReference r:id="rId4"/>
  </externalReferences>
  <definedNames>
    <definedName name="_xlnm._FilterDatabase" localSheetId="1" hidden="1">'Общая спецификация'!$A$2:$B$43</definedName>
    <definedName name="_xlnm._FilterDatabase" localSheetId="0" hidden="1">'Подробная спецификация'!$A$2:$DX$290</definedName>
    <definedName name="Статьи_затрат">[1]Справочник!$A$1:$D$1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0" i="11" l="1"/>
  <c r="C182" i="11"/>
  <c r="C188" i="11"/>
  <c r="C189" i="11" l="1"/>
  <c r="B43" i="13"/>
  <c r="C59" i="11"/>
  <c r="C50" i="11"/>
  <c r="C36" i="11"/>
  <c r="C32" i="11"/>
  <c r="C63" i="11"/>
  <c r="C72" i="11"/>
  <c r="C81" i="11"/>
  <c r="C88" i="11"/>
  <c r="C95" i="11"/>
  <c r="C99" i="11"/>
  <c r="C102" i="11"/>
  <c r="C107" i="11"/>
  <c r="C112" i="11"/>
  <c r="C119" i="11"/>
  <c r="C131" i="11"/>
  <c r="C142" i="11"/>
  <c r="C150" i="11"/>
  <c r="C164" i="11"/>
  <c r="C199" i="11"/>
  <c r="C204" i="11"/>
  <c r="C213" i="11"/>
  <c r="C221" i="11"/>
  <c r="C229" i="11"/>
  <c r="C254" i="11"/>
  <c r="C258" i="11"/>
  <c r="C263" i="11"/>
  <c r="C266" i="11"/>
  <c r="C273" i="11"/>
  <c r="C277" i="11"/>
  <c r="C289" i="11"/>
  <c r="C44" i="11"/>
  <c r="C40" i="11"/>
  <c r="C22" i="11"/>
  <c r="C14" i="11"/>
  <c r="C10" i="11"/>
  <c r="C6" i="11"/>
  <c r="C96" i="11" l="1"/>
  <c r="C165" i="11"/>
  <c r="C51" i="11"/>
  <c r="C205" i="11"/>
  <c r="C290" i="11" l="1"/>
</calcChain>
</file>

<file path=xl/sharedStrings.xml><?xml version="1.0" encoding="utf-8"?>
<sst xmlns="http://schemas.openxmlformats.org/spreadsheetml/2006/main" count="612" uniqueCount="156">
  <si>
    <t>Производитель</t>
  </si>
  <si>
    <t>Кол-во</t>
  </si>
  <si>
    <t>Наименование</t>
  </si>
  <si>
    <t>NanoSoft</t>
  </si>
  <si>
    <t>Спецификация Н-ЗТЭЦ</t>
  </si>
  <si>
    <t>Спецификация_БЭК-ремонт</t>
  </si>
  <si>
    <t>Спецификация_Генерация тепла</t>
  </si>
  <si>
    <t>Спецификация_ГМС Разрез</t>
  </si>
  <si>
    <t>Спецификация_ГМС Чита</t>
  </si>
  <si>
    <t>Спецификация_ОКС Чикой</t>
  </si>
  <si>
    <t>Спецификация_ОКС Чита</t>
  </si>
  <si>
    <t>Спецификация_ИРМЕТ</t>
  </si>
  <si>
    <t>Спецификация_ИЭ-Актив</t>
  </si>
  <si>
    <t>Спецификация_ИЭСВ</t>
  </si>
  <si>
    <t>Спецификация_Н-ИТЭЦ</t>
  </si>
  <si>
    <t>Спецификация_Красноярская ГЭС-инжиниринг</t>
  </si>
  <si>
    <t>Спецификация_ТИиТС ТЭЦ-6</t>
  </si>
  <si>
    <t>Спецификация_ТЭЦ-6</t>
  </si>
  <si>
    <t>Спецификация_ТЭЦ-9</t>
  </si>
  <si>
    <t>Спецификация_ТЭЦ-10</t>
  </si>
  <si>
    <t>Спецификация_ТЭЦ-11</t>
  </si>
  <si>
    <t>Спецификация_ТЭЦ-16</t>
  </si>
  <si>
    <t>Спецификация_У-ИТЭЦ</t>
  </si>
  <si>
    <t>Итого</t>
  </si>
  <si>
    <t>Спецификация_Иркутская ГЭС</t>
  </si>
  <si>
    <t>Спецификация_Братская ГЭС</t>
  </si>
  <si>
    <t>Спецификация_Разрез Черемховуголь_1</t>
  </si>
  <si>
    <t>Спецификация_Разрез Черемховуголь_2</t>
  </si>
  <si>
    <t>Спецификация_ Вознесенский</t>
  </si>
  <si>
    <t>Спецификация_ Ирбей</t>
  </si>
  <si>
    <t>Спецификация_ ТГРК</t>
  </si>
  <si>
    <t>Спецификация_ ИД КВСУ ПКР</t>
  </si>
  <si>
    <t>Спецификация_ ИД КВСУ_Геологомаркшейдерский отдел</t>
  </si>
  <si>
    <t>Спецификация_КВСУ_Разрез Жеронский</t>
  </si>
  <si>
    <t>Спецификация_КВСУ_Разрез Тулунуголь</t>
  </si>
  <si>
    <t>Спецификация_Мугунский южный разрез</t>
  </si>
  <si>
    <t>БАЙКАЛЬСКАЯ ЭНЕРГЕТИЧЕСКАЯ КОМПАНИЯ ООО</t>
  </si>
  <si>
    <t>БАЙКАЛЬСКАЯ ЭНЕРГЕТИЧЕСКАЯ КОМПАНИЯ ООО ИТОГО</t>
  </si>
  <si>
    <t>БЭК-РЕМОНТ ООО</t>
  </si>
  <si>
    <t>БЭК-РЕМОНТ ООО ИТОГО</t>
  </si>
  <si>
    <t>ГЕНЕРАЦИЯ ТЕПЛА ООО</t>
  </si>
  <si>
    <t>ГЕНЕРАЦИЯ ТЕПЛА ООО ИТОГО</t>
  </si>
  <si>
    <t>РАЗРЕЗУГОЛЬ ООО</t>
  </si>
  <si>
    <t>РАЗРЕЗУГОЛЬ ООО ИТОГО</t>
  </si>
  <si>
    <t>ИРМЕТ ООО</t>
  </si>
  <si>
    <t>ИЭ-АКТИВ ООО</t>
  </si>
  <si>
    <t>ИЭСВ ООО</t>
  </si>
  <si>
    <t>ИРМЕТ ООО ИТОГО</t>
  </si>
  <si>
    <t>ИЭ-АКТИВ ООО ИТОГО</t>
  </si>
  <si>
    <t>ИЭСВ ООО ИТОГО</t>
  </si>
  <si>
    <t>ИРКУТСКЭНЕРГОПРОЕКТ ООО</t>
  </si>
  <si>
    <t>Спецификация_ИркутскЭнергоПроект</t>
  </si>
  <si>
    <t>МУГУНСКИЙ ЮЖНЫЙ РАЗРЕЗ ООО</t>
  </si>
  <si>
    <t>МУГУНСКИЙ ЮЖНЫЙ РАЗРЕЗ ООО ИТОГО</t>
  </si>
  <si>
    <t>КОМПАНИЯ ВОСТСИБУГОЛЬ ООО</t>
  </si>
  <si>
    <t>КОМПАНИЯ ВОСТСИБУГОЛЬ ООО ИТОГО</t>
  </si>
  <si>
    <t>ЕВРОСИБЭНЕРГО-ГИДРОГЕНЕРАЦИЯ ООО</t>
  </si>
  <si>
    <t>ЕВРОСИБЭНЕРГО-ГИДРОГЕНЕРАЦИЯ ООО ИТОГО</t>
  </si>
  <si>
    <t>Разрез Черемховуголь ООО</t>
  </si>
  <si>
    <t>РАЗРЕЗ ЧЕРЕМХОВУГОЛЬ ООО ИТОГО</t>
  </si>
  <si>
    <t>РАЗРЕЗ ВОЗНЕСЕНСКИЙ ООО</t>
  </si>
  <si>
    <t>РАЗРЕЗ ВОЗНЕСЕНСКИЙ ООО ИТОГО</t>
  </si>
  <si>
    <t>ИРБЕЙСКИЙ РАЗРЕЗ ООО</t>
  </si>
  <si>
    <t>ИРБЕЙСКИЙ РАЗРЕЗ ООО ИТОГО</t>
  </si>
  <si>
    <t>ТГРК ООО</t>
  </si>
  <si>
    <t>ТГРК ООО ИТОГО</t>
  </si>
  <si>
    <t>ТЕПЛОСЕТИ ООО</t>
  </si>
  <si>
    <t>Спецификация_ Теплосети</t>
  </si>
  <si>
    <t>ТЕПЛОСЕТИ ООО ИТОГО</t>
  </si>
  <si>
    <t>ИРКУТСКЭНЕРГОСБЫТ ООО ИТОГО</t>
  </si>
  <si>
    <t>ИРКУТСКЭНЕРГОСБЫТ ООО</t>
  </si>
  <si>
    <t>ХКС ООО ИТОГО</t>
  </si>
  <si>
    <t>ХКС ООО</t>
  </si>
  <si>
    <t>МЭП ООО ИТОГО</t>
  </si>
  <si>
    <t>МЭП ООО</t>
  </si>
  <si>
    <t>Спецификация_МЭП</t>
  </si>
  <si>
    <t>Спецификация_ ХКС</t>
  </si>
  <si>
    <t>Спецификация_ ИЭСБК</t>
  </si>
  <si>
    <t>Организация</t>
  </si>
  <si>
    <t xml:space="preserve">ИРМЕТ ООО </t>
  </si>
  <si>
    <t xml:space="preserve">ИЭ-АКТИВ ООО </t>
  </si>
  <si>
    <t xml:space="preserve">ИЭСВ ООО </t>
  </si>
  <si>
    <t xml:space="preserve">МУГУНСКИЙ ЮЖНЫЙ РАЗРЕЗ ООО </t>
  </si>
  <si>
    <t xml:space="preserve">КОМПАНИЯ ВОСТСИБУГОЛЬ ООО </t>
  </si>
  <si>
    <t xml:space="preserve">ЕВРОСИБЭНЕРГО-ГИДРОГЕНЕРАЦИЯ ООО </t>
  </si>
  <si>
    <t xml:space="preserve">РАЗРЕЗ ЧЕРЕМХОВУГОЛЬ ООО </t>
  </si>
  <si>
    <t xml:space="preserve">РАЗРЕЗ ВОЗНЕСЕНСКИЙ ООО </t>
  </si>
  <si>
    <t xml:space="preserve">ИРБЕЙСКИЙ РАЗРЕЗ ООО </t>
  </si>
  <si>
    <t xml:space="preserve">ИРКУТСКЭНЕРГОПРОЕКТООО </t>
  </si>
  <si>
    <t xml:space="preserve">ИЦ ЕВРОСИБЭНЕРГО ООО </t>
  </si>
  <si>
    <t xml:space="preserve">ТЕПЛОСЕТИ ООО </t>
  </si>
  <si>
    <t xml:space="preserve">МЭП ООО </t>
  </si>
  <si>
    <t xml:space="preserve">ХКС ООО </t>
  </si>
  <si>
    <t>СПЕЦИФИКАЦИЯ НА 2023 ГОД</t>
  </si>
  <si>
    <t>Право на использование программ для ЭВМ в составе nanoCAD Корпоративная лицензия 23, сетевая лицензия (доп. место) на 1 год</t>
  </si>
  <si>
    <t>Право на использование программ для ЭВМ в составе nanoCAD Корпоративная лицензия 23, сетевая лицензия (серверная часть) на 1 год</t>
  </si>
  <si>
    <t xml:space="preserve">Право на использование программы для ЭВМ "Платформа nanoCAD" 23 (доп. модуль СПДС) на 1 год </t>
  </si>
  <si>
    <t xml:space="preserve">Право на использование программы для ЭВМ "Платформа nanoCAD" 23 (основной модуль), локальная лицензия на 1 год </t>
  </si>
  <si>
    <t>Право на использование программы для ЭВМ nanoCAD BIM Электро 23, сетевая лицензия (серверная часть) на 1 год</t>
  </si>
  <si>
    <t>Право на использование программы для ЭВМ nanoCAD GeoniCS 23 (доп. модуль Генплан) на 1 год</t>
  </si>
  <si>
    <t>Право на использование программы для ЭВМ nanoCAD GeoniCS 23 (доп. модуль Геомодель) на 1 год</t>
  </si>
  <si>
    <t>Право на использование программы для ЭВМ nanoCAD GeoniCS 23 (доп. модуль Сети) на 1 год</t>
  </si>
  <si>
    <t>Право на использование программы для ЭВМ nanoCAD GeoniCS 23 (доп. модуль Сечения) на 1 год</t>
  </si>
  <si>
    <t>Право на использование программы для ЭВМ nanoCAD GeoniCS 23 (доп. модуль Трассы) на 1 год</t>
  </si>
  <si>
    <t>Право на использование программы для ЭВМ nanoCAD GeoniCS 23 (основной модуль Топоплан), сетевая лицензия (доп. место) на 1 год</t>
  </si>
  <si>
    <t>Право на использование программы для ЭВМ nanoCAD GeoniCS 23 (основной модуль Топоплан), сетевая лицензия (серверная часть) на 1 год</t>
  </si>
  <si>
    <t>Право на использование программы для ЭВМ Платформа nanoCAD 23 (основной модуль), сетевая лицензия (серверная часть) на 1 год</t>
  </si>
  <si>
    <t>Право на использование программы для ЭВМ Платформа nanoCAD 23 (конфигурация Standart), сетевая лицензия (доп.место) на 1 год</t>
  </si>
  <si>
    <t>Право на использование программы для ЭВМ Платформа nanoCAD 23 (конфигурация Pro), сетевая лицензия (доп. место) на 1 год</t>
  </si>
  <si>
    <t>Право на использование программы для ЭВМ Платформа nanoCAD 23 (конфигурация Pro), сетевая лицензия (серверная часть) на 1 год</t>
  </si>
  <si>
    <t>Право на использование программы для ЭВМ Платформа nanoCAD 23 (основной модуль), локальная лицензия на 1 год</t>
  </si>
  <si>
    <t>Право на использование программы для ЭВМ Платформа nanoCAD 23 (доп. модуль Топоплан) на 1 год</t>
  </si>
  <si>
    <t>Право на использование программы для ЭВМ Платформа nanoCAD 23 (доп. модуль СПДС) на 1 год</t>
  </si>
  <si>
    <t>Право на использование программы для ЭВМ Платформа nanoCAD 23 (доп. модуль Растр) на 1 год</t>
  </si>
  <si>
    <t>Право на использование программы для ЭВМ Платформа nanoCAD 23 (доп. модуль Механика) на 1 год</t>
  </si>
  <si>
    <t>ЕВРОСИБЭНЕРГО-РАСПРЕДЕЛЕННАЯ ГЕНЕРАЦИЯ ООО УПРАВЛЯЮЩАЯ КОМПАНИЯ</t>
  </si>
  <si>
    <t>ЕВРОСИБЭНЕРГО-РАСПРЕДЕЛЕННАЯ ГЕНЕРАЦИЯ ООО УПРАВЛЯЮЩАЯ КОМПАНИЯ ИТОГО</t>
  </si>
  <si>
    <t>Спецификация_ЕСЭ-РГ ООО УК</t>
  </si>
  <si>
    <t>ЕВРОСИБЭНЕРГО-ИНЖИНИРИНГ ООО</t>
  </si>
  <si>
    <t>ЕВРОСИБЭНЕРГО-ИНЖИНИРИНГ ООО ИТОГО</t>
  </si>
  <si>
    <t>Спецификация_ЕСЭ-И</t>
  </si>
  <si>
    <t>Право на использование программы для ЭВМ Платформа nanoCAD 23 (основной модуль), сетевая лицензия (доп. место) на 1 год</t>
  </si>
  <si>
    <t>Право на использование программы для ЭВМ Платформа nanoCAD 23 (конфигурация Standart), сетевая лицензия (серверная часть) на 1 год</t>
  </si>
  <si>
    <t>Право на использование программы для ЭВМ Платформа nanoCAD 23 (основной модуль), сетевая лицензия (доп.место) на 1 год</t>
  </si>
  <si>
    <t>Право на использование программы для ЭВМ Платформа nanoCAD 23 (основной модуль), сетевая лицензия (доп. местоь) на 1 год</t>
  </si>
  <si>
    <t>Итого:</t>
  </si>
  <si>
    <t xml:space="preserve">ИРКУТСКЭНЕРГОПРОЕКТ ООО </t>
  </si>
  <si>
    <t>Право на использование программы для ЭВМ Платформа nanoCAD 23 (доп. модуль 3D) на 1 год</t>
  </si>
  <si>
    <t>Право на использование программы для ЭВМ nanoCAD GeoniCS 23 (основной модуль Топоплан), update subscription на 1 год</t>
  </si>
  <si>
    <t>Право на использование программы для ЭВМ nanoCAD GeoniCS 23 (доп. модуль Сети), update subscription на 1 год</t>
  </si>
  <si>
    <t>Право на использование программы для ЭВМ nanoCAD GeoniCS 23 (доп. модуль Сечения), update subscription на 1 год</t>
  </si>
  <si>
    <t>Право на использование программы для ЭВМ nanoCAD GeoniCS 23 (доп. модуль Трассы), update subscription на 1 год</t>
  </si>
  <si>
    <t>Право на использование программы для ЭВМ nanoCAD GeoniCS 23 (доп. модуль Генплан), update subscription на 1 год</t>
  </si>
  <si>
    <t>Право на использование программы для ЭВМ Платформа nanoCAD 23 (основной модуль), update subscription на 1 год</t>
  </si>
  <si>
    <t>Право на использование программы для ЭВМ nanoCAD GeoniCS 23 (основной модуль Топоплан), локальная лицензия &lt;- nanoCAD GeoniCS 22 (основной модуль Топоплан), локальная лицензия</t>
  </si>
  <si>
    <t>Право на использование программы для ЭВМ nanoCAD GeoniCS 23 (доп. модуль Генплан) &lt;- nanoCAD GeoniCS 22 (доп. модуль Генплан)</t>
  </si>
  <si>
    <t>Право на использование программы для ЭВМ nanoCAD GeoniCS 23 (доп. модуль Сети) &lt;- nanoCAD GeoniCS 22 (доп. модуль Сети)</t>
  </si>
  <si>
    <t>Право на использование программы для ЭВМ nanoCAD GeoniCS 23 (доп. модуль Сечения) &lt;- nanoCAD GeoniCS 22 (доп. модуль Сечения)</t>
  </si>
  <si>
    <t>Право на использование программы для ЭВМ nanoCAD GeoniCS 23 (доп. модуль Трассы) &lt;- nanoCAD GeoniCS 22 (доп. модуль Трассы)</t>
  </si>
  <si>
    <t>Право на использование программы для ЭВМ Платформа nanoCAD 23 (основной модуль), локальная лицензия &lt;- Платформа nanoCAD 22 (основной модуль), локальная лицензия</t>
  </si>
  <si>
    <t>ИЦ ЕВРОСИБЭНЕРГО ООО</t>
  </si>
  <si>
    <t>ИЦ ЕВРОСИБЭНЕРГО ООО ИТОГО</t>
  </si>
  <si>
    <t>Спецификация_ИЦ_ЕСЭ</t>
  </si>
  <si>
    <t>Право на использование программы для ЭВМ Платформа nanoCAD 23 , локальная лицензия бессрочная</t>
  </si>
  <si>
    <r>
      <t xml:space="preserve">Право на использование программы для ЭВМ Платформа nanoCAD 23 (доп. модуль 3D) на 1 год </t>
    </r>
    <r>
      <rPr>
        <b/>
        <sz val="12"/>
        <rFont val="Segoe UI Symbol"/>
        <family val="2"/>
      </rPr>
      <t>(ПО ЗАПРОСУ ИРКУТСКЭНЕРГОПРОЕКТ, для ПО Model Studio август 2023)</t>
    </r>
  </si>
  <si>
    <t>*цены взяты с официального сайта правообладателя, обладающего исключительными правами на программное обеспечение. Ссылка - https://www.nanocad.ru/buy/</t>
  </si>
  <si>
    <t>ОБЩАЯ СПЕЦИФИКАЦИЯ НА 2023 ГОД</t>
  </si>
  <si>
    <t>График поставки</t>
  </si>
  <si>
    <t>Сразу после заключения договора</t>
  </si>
  <si>
    <t xml:space="preserve">ГЭС-ИНЖИНИРИНГ ООО </t>
  </si>
  <si>
    <t>Право на использование программы для ЭВМ nanoCAD BIM Конструкции 22, локальная лицензия на 1 год</t>
  </si>
  <si>
    <t>Право на использование программы для ЭВМ nanoCAD BIM Вентиляция 22, сетевая лицензия (серверная часть) на 1 год</t>
  </si>
  <si>
    <t>Право на использование программы для ЭВМ nanoCAD Металлоконструкции 22, локальная лицензия на 1 год</t>
  </si>
  <si>
    <t>Право на использование программы для ЭВМ nanoCAD Металлоконструкции 22, сетевая лицензия (серверная часть) на 1 год</t>
  </si>
  <si>
    <t>Право на использование программы для ЭВМ nanoCAD Стройплощадка 22, сетевая лицензия (серверная часть) на 1 год</t>
  </si>
  <si>
    <t>Право на использование программы для ЭВМ Платформа nanoCAD 23 (конфигурация Standart), сетевая лицензия (доп. место) на 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</si>
</sst>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\р\."/>
  </numFmts>
  <fonts count="1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11"/>
      <name val="Segoe UI Semilight"/>
      <family val="2"/>
      <charset val="204"/>
    </font>
    <font>
      <sz val="11"/>
      <name val="Segoe UI Semilight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Segoe UI Semibold"/>
      <family val="2"/>
      <charset val="204"/>
    </font>
    <font>
      <b/>
      <sz val="12"/>
      <name val="Segoe UI Symbol"/>
      <family val="2"/>
    </font>
    <font>
      <sz val="12"/>
      <name val="Segoe UI Symbol"/>
      <family val="2"/>
    </font>
    <font>
      <sz val="12"/>
      <color rgb="FF0070C0"/>
      <name val="Segoe UI Symbol"/>
      <family val="2"/>
    </font>
    <font>
      <b/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2" fillId="0" borderId="0"/>
    <xf numFmtId="0" fontId="1" fillId="0" borderId="0"/>
    <xf numFmtId="0" fontId="9" fillId="0" borderId="0"/>
    <xf numFmtId="9" fontId="9" fillId="0" borderId="0" applyFont="0" applyFill="0" applyBorder="0" applyAlignment="0" applyProtection="0"/>
  </cellStyleXfs>
  <cellXfs count="45">
    <xf numFmtId="0" fontId="0" fillId="0" borderId="0" xfId="0"/>
    <xf numFmtId="0" fontId="5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4" fontId="4" fillId="0" borderId="0" xfId="0" applyNumberFormat="1" applyFont="1" applyAlignment="1" applyProtection="1">
      <alignment wrapText="1"/>
      <protection locked="0"/>
    </xf>
    <xf numFmtId="0" fontId="6" fillId="5" borderId="1" xfId="0" applyFont="1" applyFill="1" applyBorder="1" applyAlignment="1" applyProtection="1">
      <alignment horizontal="left" vertical="center" wrapText="1"/>
      <protection locked="0"/>
    </xf>
    <xf numFmtId="0" fontId="6" fillId="6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right" wrapText="1"/>
      <protection locked="0"/>
    </xf>
    <xf numFmtId="0" fontId="6" fillId="7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2" borderId="2" xfId="0" applyFont="1" applyFill="1" applyBorder="1" applyAlignment="1" applyProtection="1">
      <alignment vertical="center"/>
      <protection locked="0"/>
    </xf>
    <xf numFmtId="164" fontId="11" fillId="2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5" borderId="1" xfId="0" applyFont="1" applyFill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horizontal="right" vertical="center" wrapText="1"/>
      <protection locked="0"/>
    </xf>
    <xf numFmtId="0" fontId="12" fillId="6" borderId="1" xfId="0" applyFont="1" applyFill="1" applyBorder="1" applyAlignment="1" applyProtection="1">
      <alignment horizontal="left" vertical="center" wrapText="1"/>
      <protection locked="0"/>
    </xf>
    <xf numFmtId="0" fontId="11" fillId="4" borderId="1" xfId="0" applyFont="1" applyFill="1" applyBorder="1" applyAlignment="1" applyProtection="1">
      <alignment horizontal="left" vertical="center"/>
      <protection locked="0"/>
    </xf>
    <xf numFmtId="0" fontId="11" fillId="4" borderId="1" xfId="0" applyFont="1" applyFill="1" applyBorder="1" applyAlignment="1" applyProtection="1">
      <alignment horizontal="right" vertical="center" wrapText="1"/>
      <protection locked="0"/>
    </xf>
    <xf numFmtId="0" fontId="11" fillId="4" borderId="1" xfId="0" applyFont="1" applyFill="1" applyBorder="1" applyAlignment="1" applyProtection="1">
      <alignment horizontal="center" vertical="center" wrapText="1"/>
      <protection locked="0"/>
    </xf>
    <xf numFmtId="0" fontId="11" fillId="4" borderId="1" xfId="0" applyFont="1" applyFill="1" applyBorder="1" applyAlignment="1" applyProtection="1">
      <alignment horizontal="righ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164" fontId="11" fillId="4" borderId="1" xfId="0" applyNumberFormat="1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horizontal="right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4" borderId="1" xfId="0" applyFont="1" applyFill="1" applyBorder="1" applyAlignment="1" applyProtection="1">
      <alignment horizontal="left" vertical="center" wrapText="1"/>
      <protection locked="0"/>
    </xf>
    <xf numFmtId="14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14" fontId="8" fillId="7" borderId="1" xfId="0" applyNumberFormat="1" applyFont="1" applyFill="1" applyBorder="1" applyAlignment="1" applyProtection="1">
      <alignment horizontal="center" vertical="center" wrapText="1"/>
      <protection locked="0"/>
    </xf>
    <xf numFmtId="14" fontId="8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4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center" wrapText="1"/>
      <protection locked="0"/>
    </xf>
    <xf numFmtId="0" fontId="13" fillId="0" borderId="0" xfId="0" applyFont="1" applyAlignment="1">
      <alignment horizontal="left" wrapText="1"/>
    </xf>
    <xf numFmtId="0" fontId="11" fillId="0" borderId="0" xfId="0" applyFont="1" applyAlignment="1" applyProtection="1">
      <alignment horizontal="center" wrapText="1"/>
      <protection locked="0"/>
    </xf>
    <xf numFmtId="0" fontId="11" fillId="0" borderId="3" xfId="0" applyFont="1" applyBorder="1" applyAlignment="1" applyProtection="1">
      <alignment horizontal="center" wrapText="1"/>
      <protection locked="0"/>
    </xf>
  </cellXfs>
  <cellStyles count="6">
    <cellStyle name="Обычный" xfId="0" builtinId="0"/>
    <cellStyle name="Обычный 2" xfId="4" xr:uid="{00000000-0005-0000-0000-000002000000}"/>
    <cellStyle name="Обычный 3" xfId="1" xr:uid="{00000000-0005-0000-0000-000003000000}"/>
    <cellStyle name="Обычный 3 2" xfId="2" xr:uid="{00000000-0005-0000-0000-000004000000}"/>
    <cellStyle name="Обычный 3 3" xfId="3" xr:uid="{00000000-0005-0000-0000-000005000000}"/>
    <cellStyle name="Процентный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zinaLS\Desktop\!&#1048;&#1058;-&#1073;&#1102;&#1076;&#1078;&#1077;&#1090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!!!"/>
      <sheetName val="Свод по предприятиям_"/>
      <sheetName val="Свод по предприятиям"/>
      <sheetName val="Справочник"/>
      <sheetName val="Анализ отклонений"/>
      <sheetName val="Бюджет ИТ+КБ"/>
      <sheetName val="СВОД_начисление"/>
      <sheetName val="Начисления"/>
      <sheetName val="Свод по проектам"/>
      <sheetName val="БюджетИТ"/>
      <sheetName val="БюджетИТ КБ"/>
      <sheetName val="Свод_кор-к"/>
      <sheetName val="16.02 HuntFlow"/>
      <sheetName val="31.05_TeachBase-Обуч."/>
      <sheetName val="31.03_CheckPoint"/>
      <sheetName val="24.03_WebTutor"/>
      <sheetName val="31.03_ноуты Дев"/>
      <sheetName val="08.07_4 ноута на ГГ"/>
      <sheetName val="01.03_УИГЭС-CISCO"/>
      <sheetName val="Общестрой"/>
      <sheetName val="Хэдворд"/>
      <sheetName val="Лист13"/>
      <sheetName val="ЕСЭ-ГГ НМА"/>
    </sheetNames>
    <sheetDataSet>
      <sheetData sheetId="0"/>
      <sheetData sheetId="1"/>
      <sheetData sheetId="2"/>
      <sheetData sheetId="3">
        <row r="1">
          <cell r="A1" t="str">
            <v>_1_Инвестиции</v>
          </cell>
          <cell r="B1" t="str">
            <v>_2_Программное_обеспечение</v>
          </cell>
          <cell r="C1" t="str">
            <v>_3_Материалы_на_эксплуатацию</v>
          </cell>
          <cell r="D1" t="str">
            <v>_4_Услуги</v>
          </cell>
        </row>
      </sheetData>
      <sheetData sheetId="4"/>
      <sheetData sheetId="5"/>
      <sheetData sheetId="6"/>
      <sheetData sheetId="7">
        <row r="1">
          <cell r="E1" t="str">
            <v>Проект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X292"/>
  <sheetViews>
    <sheetView tabSelected="1" zoomScaleNormal="100" workbookViewId="0">
      <pane ySplit="2" topLeftCell="A3" activePane="bottomLeft" state="frozen"/>
      <selection pane="bottomLeft" activeCell="B4" sqref="B4:C5"/>
    </sheetView>
  </sheetViews>
  <sheetFormatPr defaultColWidth="9.140625" defaultRowHeight="17.25" x14ac:dyDescent="0.3"/>
  <cols>
    <col min="1" max="1" width="17" style="32" customWidth="1"/>
    <col min="2" max="2" width="74.42578125" style="32" customWidth="1"/>
    <col min="3" max="3" width="27.42578125" style="32" customWidth="1"/>
    <col min="4" max="4" width="30.5703125" style="6" customWidth="1"/>
    <col min="5" max="16384" width="9.140625" style="6"/>
  </cols>
  <sheetData>
    <row r="1" spans="1:3" x14ac:dyDescent="0.3">
      <c r="A1" s="43" t="s">
        <v>93</v>
      </c>
      <c r="B1" s="43"/>
      <c r="C1" s="43"/>
    </row>
    <row r="2" spans="1:3" x14ac:dyDescent="0.2">
      <c r="A2" s="15" t="s">
        <v>0</v>
      </c>
      <c r="B2" s="15" t="s">
        <v>2</v>
      </c>
      <c r="C2" s="15" t="s">
        <v>1</v>
      </c>
    </row>
    <row r="3" spans="1:3" x14ac:dyDescent="0.2">
      <c r="A3" s="16"/>
      <c r="B3" s="16" t="s">
        <v>36</v>
      </c>
      <c r="C3" s="17" t="s">
        <v>17</v>
      </c>
    </row>
    <row r="4" spans="1:3" ht="51.75" x14ac:dyDescent="0.2">
      <c r="A4" s="18" t="s">
        <v>3</v>
      </c>
      <c r="B4" s="19" t="s">
        <v>95</v>
      </c>
      <c r="C4" s="18">
        <v>1</v>
      </c>
    </row>
    <row r="5" spans="1:3" ht="34.5" x14ac:dyDescent="0.2">
      <c r="A5" s="18" t="s">
        <v>3</v>
      </c>
      <c r="B5" s="19" t="s">
        <v>94</v>
      </c>
      <c r="C5" s="18">
        <v>3</v>
      </c>
    </row>
    <row r="6" spans="1:3" x14ac:dyDescent="0.2">
      <c r="A6" s="18"/>
      <c r="B6" s="20" t="s">
        <v>23</v>
      </c>
      <c r="C6" s="15">
        <f>SUM(C4:C5)</f>
        <v>4</v>
      </c>
    </row>
    <row r="7" spans="1:3" x14ac:dyDescent="0.2">
      <c r="A7" s="16"/>
      <c r="B7" s="16" t="s">
        <v>36</v>
      </c>
      <c r="C7" s="17" t="s">
        <v>16</v>
      </c>
    </row>
    <row r="8" spans="1:3" ht="51.75" x14ac:dyDescent="0.2">
      <c r="A8" s="18" t="s">
        <v>3</v>
      </c>
      <c r="B8" s="19" t="s">
        <v>95</v>
      </c>
      <c r="C8" s="18">
        <v>1</v>
      </c>
    </row>
    <row r="9" spans="1:3" ht="34.5" x14ac:dyDescent="0.2">
      <c r="A9" s="18" t="s">
        <v>3</v>
      </c>
      <c r="B9" s="19" t="s">
        <v>94</v>
      </c>
      <c r="C9" s="18">
        <v>3</v>
      </c>
    </row>
    <row r="10" spans="1:3" x14ac:dyDescent="0.2">
      <c r="A10" s="18"/>
      <c r="B10" s="20" t="s">
        <v>23</v>
      </c>
      <c r="C10" s="15">
        <f>SUM(C8:C9)</f>
        <v>4</v>
      </c>
    </row>
    <row r="11" spans="1:3" x14ac:dyDescent="0.2">
      <c r="A11" s="16"/>
      <c r="B11" s="16" t="s">
        <v>36</v>
      </c>
      <c r="C11" s="17" t="s">
        <v>18</v>
      </c>
    </row>
    <row r="12" spans="1:3" ht="51.75" x14ac:dyDescent="0.2">
      <c r="A12" s="18" t="s">
        <v>3</v>
      </c>
      <c r="B12" s="19" t="s">
        <v>95</v>
      </c>
      <c r="C12" s="18">
        <v>1</v>
      </c>
    </row>
    <row r="13" spans="1:3" ht="34.5" x14ac:dyDescent="0.2">
      <c r="A13" s="18" t="s">
        <v>3</v>
      </c>
      <c r="B13" s="19" t="s">
        <v>94</v>
      </c>
      <c r="C13" s="18">
        <v>3</v>
      </c>
    </row>
    <row r="14" spans="1:3" x14ac:dyDescent="0.2">
      <c r="A14" s="18"/>
      <c r="B14" s="20" t="s">
        <v>23</v>
      </c>
      <c r="C14" s="15">
        <f>SUM(C12:C13)</f>
        <v>4</v>
      </c>
    </row>
    <row r="15" spans="1:3" x14ac:dyDescent="0.2">
      <c r="A15" s="16"/>
      <c r="B15" s="16" t="s">
        <v>36</v>
      </c>
      <c r="C15" s="17" t="s">
        <v>19</v>
      </c>
    </row>
    <row r="16" spans="1:3" ht="34.5" x14ac:dyDescent="0.2">
      <c r="A16" s="18" t="s">
        <v>3</v>
      </c>
      <c r="B16" s="19" t="s">
        <v>106</v>
      </c>
      <c r="C16" s="18">
        <v>1</v>
      </c>
    </row>
    <row r="17" spans="1:3" ht="34.5" x14ac:dyDescent="0.2">
      <c r="A17" s="18" t="s">
        <v>3</v>
      </c>
      <c r="B17" s="19" t="s">
        <v>121</v>
      </c>
      <c r="C17" s="18">
        <v>6</v>
      </c>
    </row>
    <row r="18" spans="1:3" ht="34.5" x14ac:dyDescent="0.2">
      <c r="A18" s="18" t="s">
        <v>3</v>
      </c>
      <c r="B18" s="19" t="s">
        <v>122</v>
      </c>
      <c r="C18" s="18">
        <v>1</v>
      </c>
    </row>
    <row r="19" spans="1:3" ht="34.5" x14ac:dyDescent="0.2">
      <c r="A19" s="18" t="s">
        <v>3</v>
      </c>
      <c r="B19" s="19" t="s">
        <v>107</v>
      </c>
      <c r="C19" s="18">
        <v>8</v>
      </c>
    </row>
    <row r="20" spans="1:3" ht="51.75" x14ac:dyDescent="0.2">
      <c r="A20" s="18" t="s">
        <v>3</v>
      </c>
      <c r="B20" s="19" t="s">
        <v>95</v>
      </c>
      <c r="C20" s="18">
        <v>1</v>
      </c>
    </row>
    <row r="21" spans="1:3" ht="34.5" x14ac:dyDescent="0.2">
      <c r="A21" s="18" t="s">
        <v>3</v>
      </c>
      <c r="B21" s="21" t="s">
        <v>98</v>
      </c>
      <c r="C21" s="18">
        <v>1</v>
      </c>
    </row>
    <row r="22" spans="1:3" x14ac:dyDescent="0.2">
      <c r="A22" s="18"/>
      <c r="B22" s="20" t="s">
        <v>23</v>
      </c>
      <c r="C22" s="15">
        <f>SUM(C16:C21)</f>
        <v>18</v>
      </c>
    </row>
    <row r="23" spans="1:3" x14ac:dyDescent="0.2">
      <c r="A23" s="16"/>
      <c r="B23" s="16" t="s">
        <v>36</v>
      </c>
      <c r="C23" s="17" t="s">
        <v>20</v>
      </c>
    </row>
    <row r="24" spans="1:3" ht="34.5" x14ac:dyDescent="0.2">
      <c r="A24" s="18" t="s">
        <v>3</v>
      </c>
      <c r="B24" s="19" t="s">
        <v>106</v>
      </c>
      <c r="C24" s="18">
        <v>1</v>
      </c>
    </row>
    <row r="25" spans="1:3" ht="34.5" x14ac:dyDescent="0.2">
      <c r="A25" s="18" t="s">
        <v>3</v>
      </c>
      <c r="B25" s="19" t="s">
        <v>121</v>
      </c>
      <c r="C25" s="18">
        <v>2</v>
      </c>
    </row>
    <row r="26" spans="1:3" ht="34.5" x14ac:dyDescent="0.2">
      <c r="A26" s="18" t="s">
        <v>3</v>
      </c>
      <c r="B26" s="21" t="s">
        <v>114</v>
      </c>
      <c r="C26" s="18">
        <v>3</v>
      </c>
    </row>
    <row r="27" spans="1:3" ht="34.5" x14ac:dyDescent="0.2">
      <c r="A27" s="18" t="s">
        <v>3</v>
      </c>
      <c r="B27" s="19" t="s">
        <v>122</v>
      </c>
      <c r="C27" s="18">
        <v>1</v>
      </c>
    </row>
    <row r="28" spans="1:3" ht="34.5" x14ac:dyDescent="0.2">
      <c r="A28" s="18" t="s">
        <v>3</v>
      </c>
      <c r="B28" s="21" t="s">
        <v>153</v>
      </c>
      <c r="C28" s="18">
        <v>1</v>
      </c>
    </row>
    <row r="29" spans="1:3" ht="34.5" x14ac:dyDescent="0.2">
      <c r="A29" s="18" t="s">
        <v>3</v>
      </c>
      <c r="B29" s="21" t="s">
        <v>151</v>
      </c>
      <c r="C29" s="18">
        <v>1</v>
      </c>
    </row>
    <row r="30" spans="1:3" ht="51.75" x14ac:dyDescent="0.2">
      <c r="A30" s="18" t="s">
        <v>3</v>
      </c>
      <c r="B30" s="21" t="s">
        <v>105</v>
      </c>
      <c r="C30" s="18">
        <v>1</v>
      </c>
    </row>
    <row r="31" spans="1:3" ht="34.5" x14ac:dyDescent="0.2">
      <c r="A31" s="18" t="s">
        <v>3</v>
      </c>
      <c r="B31" s="21" t="s">
        <v>99</v>
      </c>
      <c r="C31" s="18">
        <v>1</v>
      </c>
    </row>
    <row r="32" spans="1:3" x14ac:dyDescent="0.2">
      <c r="A32" s="18"/>
      <c r="B32" s="20" t="s">
        <v>23</v>
      </c>
      <c r="C32" s="15">
        <f>SUM(C24:C31)</f>
        <v>11</v>
      </c>
    </row>
    <row r="33" spans="1:3" x14ac:dyDescent="0.2">
      <c r="A33" s="16"/>
      <c r="B33" s="16" t="s">
        <v>36</v>
      </c>
      <c r="C33" s="17" t="s">
        <v>21</v>
      </c>
    </row>
    <row r="34" spans="1:3" ht="34.5" x14ac:dyDescent="0.2">
      <c r="A34" s="18" t="s">
        <v>3</v>
      </c>
      <c r="B34" s="19" t="s">
        <v>122</v>
      </c>
      <c r="C34" s="18">
        <v>1</v>
      </c>
    </row>
    <row r="35" spans="1:3" ht="34.5" x14ac:dyDescent="0.2">
      <c r="A35" s="18" t="s">
        <v>3</v>
      </c>
      <c r="B35" s="19" t="s">
        <v>107</v>
      </c>
      <c r="C35" s="18">
        <v>3</v>
      </c>
    </row>
    <row r="36" spans="1:3" x14ac:dyDescent="0.2">
      <c r="A36" s="18"/>
      <c r="B36" s="20" t="s">
        <v>23</v>
      </c>
      <c r="C36" s="15">
        <f>SUM(C34:C35)</f>
        <v>4</v>
      </c>
    </row>
    <row r="37" spans="1:3" x14ac:dyDescent="0.2">
      <c r="A37" s="16"/>
      <c r="B37" s="16" t="s">
        <v>36</v>
      </c>
      <c r="C37" s="17" t="s">
        <v>14</v>
      </c>
    </row>
    <row r="38" spans="1:3" ht="34.5" x14ac:dyDescent="0.2">
      <c r="A38" s="18" t="s">
        <v>3</v>
      </c>
      <c r="B38" s="19" t="s">
        <v>109</v>
      </c>
      <c r="C38" s="18">
        <v>1</v>
      </c>
    </row>
    <row r="39" spans="1:3" ht="34.5" x14ac:dyDescent="0.2">
      <c r="A39" s="18" t="s">
        <v>3</v>
      </c>
      <c r="B39" s="19" t="s">
        <v>108</v>
      </c>
      <c r="C39" s="18">
        <v>2</v>
      </c>
    </row>
    <row r="40" spans="1:3" x14ac:dyDescent="0.2">
      <c r="A40" s="18"/>
      <c r="B40" s="20" t="s">
        <v>23</v>
      </c>
      <c r="C40" s="15">
        <f>SUM(C38:C39)</f>
        <v>3</v>
      </c>
    </row>
    <row r="41" spans="1:3" x14ac:dyDescent="0.2">
      <c r="A41" s="16"/>
      <c r="B41" s="16" t="s">
        <v>36</v>
      </c>
      <c r="C41" s="17" t="s">
        <v>4</v>
      </c>
    </row>
    <row r="42" spans="1:3" ht="51.75" x14ac:dyDescent="0.2">
      <c r="A42" s="18" t="s">
        <v>3</v>
      </c>
      <c r="B42" s="19" t="s">
        <v>95</v>
      </c>
      <c r="C42" s="18">
        <v>1</v>
      </c>
    </row>
    <row r="43" spans="1:3" ht="34.5" x14ac:dyDescent="0.2">
      <c r="A43" s="18" t="s">
        <v>3</v>
      </c>
      <c r="B43" s="19" t="s">
        <v>94</v>
      </c>
      <c r="C43" s="18">
        <v>1</v>
      </c>
    </row>
    <row r="44" spans="1:3" x14ac:dyDescent="0.2">
      <c r="A44" s="18"/>
      <c r="B44" s="20" t="s">
        <v>23</v>
      </c>
      <c r="C44" s="15">
        <f>SUM(C42:C43)</f>
        <v>2</v>
      </c>
    </row>
    <row r="45" spans="1:3" x14ac:dyDescent="0.2">
      <c r="A45" s="16"/>
      <c r="B45" s="16" t="s">
        <v>36</v>
      </c>
      <c r="C45" s="17" t="s">
        <v>22</v>
      </c>
    </row>
    <row r="46" spans="1:3" ht="51.75" x14ac:dyDescent="0.2">
      <c r="A46" s="18" t="s">
        <v>3</v>
      </c>
      <c r="B46" s="19" t="s">
        <v>95</v>
      </c>
      <c r="C46" s="18">
        <v>1</v>
      </c>
    </row>
    <row r="47" spans="1:3" s="2" customFormat="1" ht="34.5" x14ac:dyDescent="0.2">
      <c r="A47" s="18" t="s">
        <v>3</v>
      </c>
      <c r="B47" s="19" t="s">
        <v>94</v>
      </c>
      <c r="C47" s="18">
        <v>5</v>
      </c>
    </row>
    <row r="48" spans="1:3" s="2" customFormat="1" ht="34.5" x14ac:dyDescent="0.2">
      <c r="A48" s="18" t="s">
        <v>3</v>
      </c>
      <c r="B48" s="19" t="s">
        <v>106</v>
      </c>
      <c r="C48" s="18">
        <v>1</v>
      </c>
    </row>
    <row r="49" spans="1:5" ht="34.5" x14ac:dyDescent="0.2">
      <c r="A49" s="18" t="s">
        <v>3</v>
      </c>
      <c r="B49" s="19" t="s">
        <v>121</v>
      </c>
      <c r="C49" s="18">
        <v>1</v>
      </c>
    </row>
    <row r="50" spans="1:5" s="7" customFormat="1" x14ac:dyDescent="0.25">
      <c r="A50" s="18"/>
      <c r="B50" s="20" t="s">
        <v>23</v>
      </c>
      <c r="C50" s="15">
        <f>SUM(C46:C49)</f>
        <v>8</v>
      </c>
    </row>
    <row r="51" spans="1:5" x14ac:dyDescent="0.2">
      <c r="A51" s="22" t="s">
        <v>37</v>
      </c>
      <c r="B51" s="23"/>
      <c r="C51" s="24">
        <f>C50+C44+C40+C36+C32+C22+C14+C10+C6</f>
        <v>58</v>
      </c>
    </row>
    <row r="52" spans="1:5" x14ac:dyDescent="0.2">
      <c r="A52" s="16"/>
      <c r="B52" s="16" t="s">
        <v>38</v>
      </c>
      <c r="C52" s="17" t="s">
        <v>5</v>
      </c>
    </row>
    <row r="53" spans="1:5" ht="34.5" x14ac:dyDescent="0.2">
      <c r="A53" s="18" t="s">
        <v>3</v>
      </c>
      <c r="B53" s="19" t="s">
        <v>122</v>
      </c>
      <c r="C53" s="18">
        <v>1</v>
      </c>
    </row>
    <row r="54" spans="1:5" ht="34.5" x14ac:dyDescent="0.2">
      <c r="A54" s="18" t="s">
        <v>3</v>
      </c>
      <c r="B54" s="19" t="s">
        <v>107</v>
      </c>
      <c r="C54" s="18">
        <v>17</v>
      </c>
    </row>
    <row r="55" spans="1:5" ht="34.5" x14ac:dyDescent="0.2">
      <c r="A55" s="18" t="s">
        <v>3</v>
      </c>
      <c r="B55" s="19" t="s">
        <v>106</v>
      </c>
      <c r="C55" s="18">
        <v>1</v>
      </c>
    </row>
    <row r="56" spans="1:5" ht="34.5" x14ac:dyDescent="0.2">
      <c r="A56" s="18" t="s">
        <v>3</v>
      </c>
      <c r="B56" s="19" t="s">
        <v>121</v>
      </c>
      <c r="C56" s="18">
        <v>4</v>
      </c>
    </row>
    <row r="57" spans="1:5" ht="34.5" x14ac:dyDescent="0.2">
      <c r="A57" s="18" t="s">
        <v>3</v>
      </c>
      <c r="B57" s="21" t="s">
        <v>112</v>
      </c>
      <c r="C57" s="18">
        <v>1</v>
      </c>
    </row>
    <row r="58" spans="1:5" ht="34.5" x14ac:dyDescent="0.2">
      <c r="A58" s="18" t="s">
        <v>3</v>
      </c>
      <c r="B58" s="21" t="s">
        <v>151</v>
      </c>
      <c r="C58" s="18">
        <v>1</v>
      </c>
    </row>
    <row r="59" spans="1:5" x14ac:dyDescent="0.2">
      <c r="A59" s="22" t="s">
        <v>39</v>
      </c>
      <c r="B59" s="25"/>
      <c r="C59" s="24">
        <f>SUM(C53:C58)</f>
        <v>25</v>
      </c>
    </row>
    <row r="60" spans="1:5" x14ac:dyDescent="0.2">
      <c r="A60" s="26"/>
      <c r="B60" s="26" t="s">
        <v>40</v>
      </c>
      <c r="C60" s="17" t="s">
        <v>6</v>
      </c>
    </row>
    <row r="61" spans="1:5" ht="34.5" x14ac:dyDescent="0.2">
      <c r="A61" s="18" t="s">
        <v>3</v>
      </c>
      <c r="B61" s="19" t="s">
        <v>106</v>
      </c>
      <c r="C61" s="18">
        <v>1</v>
      </c>
    </row>
    <row r="62" spans="1:5" ht="34.5" x14ac:dyDescent="0.2">
      <c r="A62" s="18" t="s">
        <v>3</v>
      </c>
      <c r="B62" s="19" t="s">
        <v>121</v>
      </c>
      <c r="C62" s="18">
        <v>2</v>
      </c>
    </row>
    <row r="63" spans="1:5" x14ac:dyDescent="0.2">
      <c r="A63" s="22" t="s">
        <v>41</v>
      </c>
      <c r="B63" s="23"/>
      <c r="C63" s="24">
        <f>SUM(C61:C62)</f>
        <v>3</v>
      </c>
      <c r="D63" s="8"/>
      <c r="E63" s="8"/>
    </row>
    <row r="64" spans="1:5" x14ac:dyDescent="0.2">
      <c r="A64" s="26"/>
      <c r="B64" s="26" t="s">
        <v>42</v>
      </c>
      <c r="C64" s="26" t="s">
        <v>7</v>
      </c>
    </row>
    <row r="65" spans="1:3" ht="34.5" x14ac:dyDescent="0.2">
      <c r="A65" s="18" t="s">
        <v>3</v>
      </c>
      <c r="B65" s="19" t="s">
        <v>109</v>
      </c>
      <c r="C65" s="18">
        <v>1</v>
      </c>
    </row>
    <row r="66" spans="1:3" ht="34.5" x14ac:dyDescent="0.2">
      <c r="A66" s="18" t="s">
        <v>3</v>
      </c>
      <c r="B66" s="19" t="s">
        <v>108</v>
      </c>
      <c r="C66" s="18">
        <v>1</v>
      </c>
    </row>
    <row r="67" spans="1:3" ht="51.75" x14ac:dyDescent="0.2">
      <c r="A67" s="18" t="s">
        <v>3</v>
      </c>
      <c r="B67" s="21" t="s">
        <v>105</v>
      </c>
      <c r="C67" s="18">
        <v>1</v>
      </c>
    </row>
    <row r="68" spans="1:3" ht="34.5" x14ac:dyDescent="0.2">
      <c r="A68" s="18" t="s">
        <v>3</v>
      </c>
      <c r="B68" s="21" t="s">
        <v>99</v>
      </c>
      <c r="C68" s="18">
        <v>1</v>
      </c>
    </row>
    <row r="69" spans="1:3" ht="34.5" x14ac:dyDescent="0.2">
      <c r="A69" s="18" t="s">
        <v>3</v>
      </c>
      <c r="B69" s="21" t="s">
        <v>100</v>
      </c>
      <c r="C69" s="18">
        <v>1</v>
      </c>
    </row>
    <row r="70" spans="1:3" ht="34.5" x14ac:dyDescent="0.2">
      <c r="A70" s="18" t="s">
        <v>3</v>
      </c>
      <c r="B70" s="21" t="s">
        <v>103</v>
      </c>
      <c r="C70" s="18">
        <v>1</v>
      </c>
    </row>
    <row r="71" spans="1:3" ht="34.5" x14ac:dyDescent="0.2">
      <c r="A71" s="18" t="s">
        <v>3</v>
      </c>
      <c r="B71" s="21" t="s">
        <v>102</v>
      </c>
      <c r="C71" s="18">
        <v>1</v>
      </c>
    </row>
    <row r="72" spans="1:3" x14ac:dyDescent="0.2">
      <c r="A72" s="18"/>
      <c r="B72" s="20" t="s">
        <v>23</v>
      </c>
      <c r="C72" s="15">
        <f>SUM(C65:C71)</f>
        <v>7</v>
      </c>
    </row>
    <row r="73" spans="1:3" x14ac:dyDescent="0.2">
      <c r="A73" s="26"/>
      <c r="B73" s="26" t="s">
        <v>42</v>
      </c>
      <c r="C73" s="17" t="s">
        <v>8</v>
      </c>
    </row>
    <row r="74" spans="1:3" ht="34.5" x14ac:dyDescent="0.2">
      <c r="A74" s="18" t="s">
        <v>3</v>
      </c>
      <c r="B74" s="19" t="s">
        <v>109</v>
      </c>
      <c r="C74" s="18">
        <v>1</v>
      </c>
    </row>
    <row r="75" spans="1:3" ht="34.5" x14ac:dyDescent="0.2">
      <c r="A75" s="18" t="s">
        <v>3</v>
      </c>
      <c r="B75" s="19" t="s">
        <v>108</v>
      </c>
      <c r="C75" s="18">
        <v>1</v>
      </c>
    </row>
    <row r="76" spans="1:3" ht="51.75" x14ac:dyDescent="0.2">
      <c r="A76" s="18" t="s">
        <v>3</v>
      </c>
      <c r="B76" s="21" t="s">
        <v>105</v>
      </c>
      <c r="C76" s="18">
        <v>1</v>
      </c>
    </row>
    <row r="77" spans="1:3" ht="34.5" x14ac:dyDescent="0.2">
      <c r="A77" s="18" t="s">
        <v>3</v>
      </c>
      <c r="B77" s="21" t="s">
        <v>99</v>
      </c>
      <c r="C77" s="18">
        <v>1</v>
      </c>
    </row>
    <row r="78" spans="1:3" ht="34.5" x14ac:dyDescent="0.2">
      <c r="A78" s="18" t="s">
        <v>3</v>
      </c>
      <c r="B78" s="21" t="s">
        <v>100</v>
      </c>
      <c r="C78" s="18">
        <v>1</v>
      </c>
    </row>
    <row r="79" spans="1:3" ht="34.5" x14ac:dyDescent="0.2">
      <c r="A79" s="18" t="s">
        <v>3</v>
      </c>
      <c r="B79" s="21" t="s">
        <v>103</v>
      </c>
      <c r="C79" s="18">
        <v>1</v>
      </c>
    </row>
    <row r="80" spans="1:3" ht="34.5" x14ac:dyDescent="0.2">
      <c r="A80" s="18" t="s">
        <v>3</v>
      </c>
      <c r="B80" s="21" t="s">
        <v>102</v>
      </c>
      <c r="C80" s="18">
        <v>1</v>
      </c>
    </row>
    <row r="81" spans="1:3" x14ac:dyDescent="0.2">
      <c r="A81" s="18"/>
      <c r="B81" s="20" t="s">
        <v>23</v>
      </c>
      <c r="C81" s="15">
        <f>SUM(C74:C80)</f>
        <v>7</v>
      </c>
    </row>
    <row r="82" spans="1:3" x14ac:dyDescent="0.2">
      <c r="A82" s="26"/>
      <c r="B82" s="26" t="s">
        <v>42</v>
      </c>
      <c r="C82" s="17" t="s">
        <v>9</v>
      </c>
    </row>
    <row r="83" spans="1:3" ht="34.5" x14ac:dyDescent="0.2">
      <c r="A83" s="18" t="s">
        <v>3</v>
      </c>
      <c r="B83" s="19" t="s">
        <v>109</v>
      </c>
      <c r="C83" s="18">
        <v>1</v>
      </c>
    </row>
    <row r="84" spans="1:3" ht="34.5" x14ac:dyDescent="0.2">
      <c r="A84" s="18" t="s">
        <v>3</v>
      </c>
      <c r="B84" s="19" t="s">
        <v>108</v>
      </c>
      <c r="C84" s="18">
        <v>1</v>
      </c>
    </row>
    <row r="85" spans="1:3" ht="51.75" x14ac:dyDescent="0.2">
      <c r="A85" s="18" t="s">
        <v>3</v>
      </c>
      <c r="B85" s="21" t="s">
        <v>105</v>
      </c>
      <c r="C85" s="18">
        <v>1</v>
      </c>
    </row>
    <row r="86" spans="1:3" ht="34.5" x14ac:dyDescent="0.2">
      <c r="A86" s="18" t="s">
        <v>3</v>
      </c>
      <c r="B86" s="21" t="s">
        <v>99</v>
      </c>
      <c r="C86" s="18">
        <v>1</v>
      </c>
    </row>
    <row r="87" spans="1:3" ht="34.5" x14ac:dyDescent="0.2">
      <c r="A87" s="18" t="s">
        <v>3</v>
      </c>
      <c r="B87" s="21" t="s">
        <v>103</v>
      </c>
      <c r="C87" s="18">
        <v>1</v>
      </c>
    </row>
    <row r="88" spans="1:3" x14ac:dyDescent="0.2">
      <c r="A88" s="18"/>
      <c r="B88" s="20" t="s">
        <v>23</v>
      </c>
      <c r="C88" s="15">
        <f>SUM(C83:C87)</f>
        <v>5</v>
      </c>
    </row>
    <row r="89" spans="1:3" x14ac:dyDescent="0.2">
      <c r="A89" s="26"/>
      <c r="B89" s="26" t="s">
        <v>42</v>
      </c>
      <c r="C89" s="17" t="s">
        <v>10</v>
      </c>
    </row>
    <row r="90" spans="1:3" ht="34.5" x14ac:dyDescent="0.2">
      <c r="A90" s="18" t="s">
        <v>3</v>
      </c>
      <c r="B90" s="19" t="s">
        <v>109</v>
      </c>
      <c r="C90" s="18">
        <v>1</v>
      </c>
    </row>
    <row r="91" spans="1:3" ht="34.5" x14ac:dyDescent="0.2">
      <c r="A91" s="18" t="s">
        <v>3</v>
      </c>
      <c r="B91" s="19" t="s">
        <v>108</v>
      </c>
      <c r="C91" s="18">
        <v>3</v>
      </c>
    </row>
    <row r="92" spans="1:3" ht="51.75" x14ac:dyDescent="0.2">
      <c r="A92" s="18" t="s">
        <v>3</v>
      </c>
      <c r="B92" s="21" t="s">
        <v>105</v>
      </c>
      <c r="C92" s="18">
        <v>1</v>
      </c>
    </row>
    <row r="93" spans="1:3" ht="34.5" x14ac:dyDescent="0.2">
      <c r="A93" s="18" t="s">
        <v>3</v>
      </c>
      <c r="B93" s="21" t="s">
        <v>99</v>
      </c>
      <c r="C93" s="18">
        <v>1</v>
      </c>
    </row>
    <row r="94" spans="1:3" ht="34.5" x14ac:dyDescent="0.2">
      <c r="A94" s="18" t="s">
        <v>3</v>
      </c>
      <c r="B94" s="21" t="s">
        <v>103</v>
      </c>
      <c r="C94" s="18">
        <v>1</v>
      </c>
    </row>
    <row r="95" spans="1:3" x14ac:dyDescent="0.2">
      <c r="A95" s="18"/>
      <c r="B95" s="20" t="s">
        <v>23</v>
      </c>
      <c r="C95" s="15">
        <f>SUM(C90:C94)</f>
        <v>7</v>
      </c>
    </row>
    <row r="96" spans="1:3" x14ac:dyDescent="0.2">
      <c r="A96" s="22" t="s">
        <v>43</v>
      </c>
      <c r="B96" s="23"/>
      <c r="C96" s="24">
        <f>C95+C88+C81+C72</f>
        <v>26</v>
      </c>
    </row>
    <row r="97" spans="1:4" x14ac:dyDescent="0.2">
      <c r="A97" s="26"/>
      <c r="B97" s="26" t="s">
        <v>44</v>
      </c>
      <c r="C97" s="17" t="s">
        <v>11</v>
      </c>
      <c r="D97" s="8"/>
    </row>
    <row r="98" spans="1:4" ht="34.5" x14ac:dyDescent="0.2">
      <c r="A98" s="18" t="s">
        <v>3</v>
      </c>
      <c r="B98" s="19" t="s">
        <v>110</v>
      </c>
      <c r="C98" s="18">
        <v>8</v>
      </c>
    </row>
    <row r="99" spans="1:4" x14ac:dyDescent="0.2">
      <c r="A99" s="22" t="s">
        <v>47</v>
      </c>
      <c r="B99" s="23"/>
      <c r="C99" s="24">
        <f>SUM(C98)</f>
        <v>8</v>
      </c>
    </row>
    <row r="100" spans="1:4" x14ac:dyDescent="0.2">
      <c r="A100" s="26"/>
      <c r="B100" s="26" t="s">
        <v>45</v>
      </c>
      <c r="C100" s="17" t="s">
        <v>12</v>
      </c>
    </row>
    <row r="101" spans="1:4" ht="34.5" x14ac:dyDescent="0.2">
      <c r="A101" s="18" t="s">
        <v>3</v>
      </c>
      <c r="B101" s="19" t="s">
        <v>110</v>
      </c>
      <c r="C101" s="18">
        <v>4</v>
      </c>
    </row>
    <row r="102" spans="1:4" x14ac:dyDescent="0.2">
      <c r="A102" s="22" t="s">
        <v>48</v>
      </c>
      <c r="B102" s="23"/>
      <c r="C102" s="24">
        <f>SUM(C101:C101)</f>
        <v>4</v>
      </c>
    </row>
    <row r="103" spans="1:4" x14ac:dyDescent="0.2">
      <c r="A103" s="26"/>
      <c r="B103" s="26" t="s">
        <v>46</v>
      </c>
      <c r="C103" s="17" t="s">
        <v>13</v>
      </c>
    </row>
    <row r="104" spans="1:4" ht="34.5" x14ac:dyDescent="0.2">
      <c r="A104" s="18" t="s">
        <v>3</v>
      </c>
      <c r="B104" s="21" t="s">
        <v>152</v>
      </c>
      <c r="C104" s="18">
        <v>1</v>
      </c>
    </row>
    <row r="105" spans="1:4" ht="34.5" x14ac:dyDescent="0.2">
      <c r="A105" s="18" t="s">
        <v>3</v>
      </c>
      <c r="B105" s="19" t="s">
        <v>122</v>
      </c>
      <c r="C105" s="18">
        <v>1</v>
      </c>
    </row>
    <row r="106" spans="1:4" ht="34.5" x14ac:dyDescent="0.2">
      <c r="A106" s="18" t="s">
        <v>3</v>
      </c>
      <c r="B106" s="19" t="s">
        <v>107</v>
      </c>
      <c r="C106" s="18">
        <v>2</v>
      </c>
    </row>
    <row r="107" spans="1:4" x14ac:dyDescent="0.2">
      <c r="A107" s="22" t="s">
        <v>49</v>
      </c>
      <c r="B107" s="23"/>
      <c r="C107" s="24">
        <f>SUM(C104:C106)</f>
        <v>4</v>
      </c>
    </row>
    <row r="108" spans="1:4" x14ac:dyDescent="0.2">
      <c r="A108" s="26"/>
      <c r="B108" s="26" t="s">
        <v>52</v>
      </c>
      <c r="C108" s="26" t="s">
        <v>35</v>
      </c>
    </row>
    <row r="109" spans="1:4" ht="34.5" x14ac:dyDescent="0.2">
      <c r="A109" s="18" t="s">
        <v>3</v>
      </c>
      <c r="B109" s="19" t="s">
        <v>122</v>
      </c>
      <c r="C109" s="18">
        <v>1</v>
      </c>
    </row>
    <row r="110" spans="1:4" ht="34.5" x14ac:dyDescent="0.2">
      <c r="A110" s="18" t="s">
        <v>3</v>
      </c>
      <c r="B110" s="19" t="s">
        <v>107</v>
      </c>
      <c r="C110" s="18">
        <v>5</v>
      </c>
    </row>
    <row r="111" spans="1:4" ht="51.75" x14ac:dyDescent="0.2">
      <c r="A111" s="18" t="s">
        <v>3</v>
      </c>
      <c r="B111" s="21" t="s">
        <v>105</v>
      </c>
      <c r="C111" s="18">
        <v>1</v>
      </c>
    </row>
    <row r="112" spans="1:4" x14ac:dyDescent="0.2">
      <c r="A112" s="22" t="s">
        <v>53</v>
      </c>
      <c r="B112" s="23"/>
      <c r="C112" s="24">
        <f>SUM(C109:C111)</f>
        <v>7</v>
      </c>
    </row>
    <row r="113" spans="1:5" x14ac:dyDescent="0.2">
      <c r="A113" s="26"/>
      <c r="B113" s="26" t="s">
        <v>149</v>
      </c>
      <c r="C113" s="17" t="s">
        <v>15</v>
      </c>
    </row>
    <row r="114" spans="1:5" ht="34.5" x14ac:dyDescent="0.2">
      <c r="A114" s="18" t="s">
        <v>3</v>
      </c>
      <c r="B114" s="19" t="s">
        <v>110</v>
      </c>
      <c r="C114" s="18">
        <v>2</v>
      </c>
    </row>
    <row r="115" spans="1:5" ht="34.5" x14ac:dyDescent="0.2">
      <c r="A115" s="18" t="s">
        <v>3</v>
      </c>
      <c r="B115" s="21" t="s">
        <v>114</v>
      </c>
      <c r="C115" s="18">
        <v>2</v>
      </c>
    </row>
    <row r="116" spans="1:5" ht="34.5" x14ac:dyDescent="0.2">
      <c r="A116" s="18" t="s">
        <v>3</v>
      </c>
      <c r="B116" s="21" t="s">
        <v>112</v>
      </c>
      <c r="C116" s="18">
        <v>2</v>
      </c>
    </row>
    <row r="117" spans="1:5" ht="34.5" x14ac:dyDescent="0.2">
      <c r="A117" s="18" t="s">
        <v>3</v>
      </c>
      <c r="B117" s="21" t="s">
        <v>127</v>
      </c>
      <c r="C117" s="18">
        <v>1</v>
      </c>
    </row>
    <row r="118" spans="1:5" ht="34.5" x14ac:dyDescent="0.2">
      <c r="A118" s="18" t="s">
        <v>3</v>
      </c>
      <c r="B118" s="21" t="s">
        <v>150</v>
      </c>
      <c r="C118" s="18">
        <v>1</v>
      </c>
    </row>
    <row r="119" spans="1:5" x14ac:dyDescent="0.2">
      <c r="A119" s="40" t="s">
        <v>149</v>
      </c>
      <c r="B119" s="22"/>
      <c r="C119" s="24">
        <f>SUM(C114:C118)</f>
        <v>8</v>
      </c>
    </row>
    <row r="120" spans="1:5" x14ac:dyDescent="0.2">
      <c r="A120" s="26"/>
      <c r="B120" s="26" t="s">
        <v>54</v>
      </c>
      <c r="C120" s="17" t="s">
        <v>34</v>
      </c>
      <c r="D120" s="8"/>
      <c r="E120" s="8"/>
    </row>
    <row r="121" spans="1:5" ht="34.5" x14ac:dyDescent="0.2">
      <c r="A121" s="18" t="s">
        <v>3</v>
      </c>
      <c r="B121" s="19" t="s">
        <v>122</v>
      </c>
      <c r="C121" s="18">
        <v>1</v>
      </c>
    </row>
    <row r="122" spans="1:5" ht="34.5" x14ac:dyDescent="0.2">
      <c r="A122" s="18" t="s">
        <v>3</v>
      </c>
      <c r="B122" s="19" t="s">
        <v>107</v>
      </c>
      <c r="C122" s="18">
        <v>1</v>
      </c>
    </row>
    <row r="123" spans="1:5" ht="34.5" x14ac:dyDescent="0.2">
      <c r="A123" s="18" t="s">
        <v>3</v>
      </c>
      <c r="B123" s="19" t="s">
        <v>106</v>
      </c>
      <c r="C123" s="18">
        <v>1</v>
      </c>
    </row>
    <row r="124" spans="1:5" ht="34.5" x14ac:dyDescent="0.2">
      <c r="A124" s="18" t="s">
        <v>3</v>
      </c>
      <c r="B124" s="19" t="s">
        <v>123</v>
      </c>
      <c r="C124" s="18">
        <v>11</v>
      </c>
    </row>
    <row r="125" spans="1:5" ht="51.75" x14ac:dyDescent="0.2">
      <c r="A125" s="18" t="s">
        <v>3</v>
      </c>
      <c r="B125" s="21" t="s">
        <v>105</v>
      </c>
      <c r="C125" s="18">
        <v>1</v>
      </c>
    </row>
    <row r="126" spans="1:5" ht="34.5" x14ac:dyDescent="0.2">
      <c r="A126" s="18" t="s">
        <v>3</v>
      </c>
      <c r="B126" s="21" t="s">
        <v>104</v>
      </c>
      <c r="C126" s="18">
        <v>11</v>
      </c>
    </row>
    <row r="127" spans="1:5" ht="34.5" x14ac:dyDescent="0.2">
      <c r="A127" s="18" t="s">
        <v>3</v>
      </c>
      <c r="B127" s="21" t="s">
        <v>99</v>
      </c>
      <c r="C127" s="18">
        <v>2</v>
      </c>
    </row>
    <row r="128" spans="1:5" ht="34.5" x14ac:dyDescent="0.2">
      <c r="A128" s="18" t="s">
        <v>3</v>
      </c>
      <c r="B128" s="21" t="s">
        <v>100</v>
      </c>
      <c r="C128" s="18">
        <v>2</v>
      </c>
    </row>
    <row r="129" spans="1:5" ht="34.5" x14ac:dyDescent="0.2">
      <c r="A129" s="18" t="s">
        <v>3</v>
      </c>
      <c r="B129" s="21" t="s">
        <v>103</v>
      </c>
      <c r="C129" s="18">
        <v>2</v>
      </c>
    </row>
    <row r="130" spans="1:5" ht="34.5" x14ac:dyDescent="0.2">
      <c r="A130" s="18" t="s">
        <v>3</v>
      </c>
      <c r="B130" s="21" t="s">
        <v>102</v>
      </c>
      <c r="C130" s="18">
        <v>2</v>
      </c>
    </row>
    <row r="131" spans="1:5" x14ac:dyDescent="0.2">
      <c r="A131" s="18"/>
      <c r="B131" s="20" t="s">
        <v>23</v>
      </c>
      <c r="C131" s="15">
        <f>SUM(C121:C130)</f>
        <v>34</v>
      </c>
    </row>
    <row r="132" spans="1:5" x14ac:dyDescent="0.2">
      <c r="A132" s="26"/>
      <c r="B132" s="26" t="s">
        <v>54</v>
      </c>
      <c r="C132" s="17" t="s">
        <v>33</v>
      </c>
      <c r="D132" s="8"/>
      <c r="E132" s="8"/>
    </row>
    <row r="133" spans="1:5" ht="34.5" x14ac:dyDescent="0.2">
      <c r="A133" s="18" t="s">
        <v>3</v>
      </c>
      <c r="B133" s="19" t="s">
        <v>110</v>
      </c>
      <c r="C133" s="18">
        <v>3</v>
      </c>
    </row>
    <row r="134" spans="1:5" ht="34.5" x14ac:dyDescent="0.2">
      <c r="A134" s="18" t="s">
        <v>3</v>
      </c>
      <c r="B134" s="19" t="s">
        <v>106</v>
      </c>
      <c r="C134" s="18">
        <v>1</v>
      </c>
    </row>
    <row r="135" spans="1:5" ht="34.5" x14ac:dyDescent="0.2">
      <c r="A135" s="18" t="s">
        <v>3</v>
      </c>
      <c r="B135" s="19" t="s">
        <v>121</v>
      </c>
      <c r="C135" s="18">
        <v>1</v>
      </c>
    </row>
    <row r="136" spans="1:5" ht="51.75" x14ac:dyDescent="0.2">
      <c r="A136" s="18" t="s">
        <v>3</v>
      </c>
      <c r="B136" s="21" t="s">
        <v>105</v>
      </c>
      <c r="C136" s="18">
        <v>1</v>
      </c>
    </row>
    <row r="137" spans="1:5" ht="34.5" x14ac:dyDescent="0.2">
      <c r="A137" s="18" t="s">
        <v>3</v>
      </c>
      <c r="B137" s="21" t="s">
        <v>104</v>
      </c>
      <c r="C137" s="18">
        <v>1</v>
      </c>
    </row>
    <row r="138" spans="1:5" ht="34.5" x14ac:dyDescent="0.2">
      <c r="A138" s="18" t="s">
        <v>3</v>
      </c>
      <c r="B138" s="21" t="s">
        <v>99</v>
      </c>
      <c r="C138" s="18">
        <v>2</v>
      </c>
    </row>
    <row r="139" spans="1:5" ht="34.5" x14ac:dyDescent="0.2">
      <c r="A139" s="18" t="s">
        <v>3</v>
      </c>
      <c r="B139" s="21" t="s">
        <v>100</v>
      </c>
      <c r="C139" s="18">
        <v>2</v>
      </c>
    </row>
    <row r="140" spans="1:5" ht="34.5" x14ac:dyDescent="0.2">
      <c r="A140" s="18" t="s">
        <v>3</v>
      </c>
      <c r="B140" s="21" t="s">
        <v>102</v>
      </c>
      <c r="C140" s="18">
        <v>2</v>
      </c>
    </row>
    <row r="141" spans="1:5" ht="34.5" x14ac:dyDescent="0.2">
      <c r="A141" s="18" t="s">
        <v>3</v>
      </c>
      <c r="B141" s="21" t="s">
        <v>103</v>
      </c>
      <c r="C141" s="18">
        <v>2</v>
      </c>
    </row>
    <row r="142" spans="1:5" x14ac:dyDescent="0.2">
      <c r="A142" s="18"/>
      <c r="B142" s="20" t="s">
        <v>23</v>
      </c>
      <c r="C142" s="15">
        <f>SUM(C133:C141)</f>
        <v>15</v>
      </c>
    </row>
    <row r="143" spans="1:5" x14ac:dyDescent="0.2">
      <c r="A143" s="26"/>
      <c r="B143" s="26" t="s">
        <v>54</v>
      </c>
      <c r="C143" s="17" t="s">
        <v>32</v>
      </c>
      <c r="D143" s="8"/>
      <c r="E143" s="8"/>
    </row>
    <row r="144" spans="1:5" ht="34.5" x14ac:dyDescent="0.2">
      <c r="A144" s="18" t="s">
        <v>3</v>
      </c>
      <c r="B144" s="19" t="s">
        <v>106</v>
      </c>
      <c r="C144" s="18">
        <v>1</v>
      </c>
    </row>
    <row r="145" spans="1:5" ht="51.75" x14ac:dyDescent="0.2">
      <c r="A145" s="18" t="s">
        <v>3</v>
      </c>
      <c r="B145" s="21" t="s">
        <v>105</v>
      </c>
      <c r="C145" s="18">
        <v>1</v>
      </c>
    </row>
    <row r="146" spans="1:5" ht="34.5" x14ac:dyDescent="0.2">
      <c r="A146" s="18" t="s">
        <v>3</v>
      </c>
      <c r="B146" s="21" t="s">
        <v>99</v>
      </c>
      <c r="C146" s="18">
        <v>1</v>
      </c>
    </row>
    <row r="147" spans="1:5" ht="34.5" x14ac:dyDescent="0.2">
      <c r="A147" s="18" t="s">
        <v>3</v>
      </c>
      <c r="B147" s="21" t="s">
        <v>100</v>
      </c>
      <c r="C147" s="18">
        <v>1</v>
      </c>
    </row>
    <row r="148" spans="1:5" ht="34.5" x14ac:dyDescent="0.2">
      <c r="A148" s="18" t="s">
        <v>3</v>
      </c>
      <c r="B148" s="21" t="s">
        <v>102</v>
      </c>
      <c r="C148" s="18">
        <v>1</v>
      </c>
    </row>
    <row r="149" spans="1:5" ht="34.5" x14ac:dyDescent="0.2">
      <c r="A149" s="18" t="s">
        <v>3</v>
      </c>
      <c r="B149" s="21" t="s">
        <v>103</v>
      </c>
      <c r="C149" s="18">
        <v>1</v>
      </c>
    </row>
    <row r="150" spans="1:5" x14ac:dyDescent="0.2">
      <c r="A150" s="18"/>
      <c r="B150" s="20" t="s">
        <v>23</v>
      </c>
      <c r="C150" s="15">
        <f>SUM(C144:C149)</f>
        <v>6</v>
      </c>
    </row>
    <row r="151" spans="1:5" x14ac:dyDescent="0.2">
      <c r="A151" s="26"/>
      <c r="B151" s="26" t="s">
        <v>54</v>
      </c>
      <c r="C151" s="17" t="s">
        <v>31</v>
      </c>
      <c r="D151" s="8"/>
      <c r="E151" s="8"/>
    </row>
    <row r="152" spans="1:5" ht="34.5" x14ac:dyDescent="0.2">
      <c r="A152" s="18" t="s">
        <v>3</v>
      </c>
      <c r="B152" s="19" t="s">
        <v>110</v>
      </c>
      <c r="C152" s="18">
        <v>7</v>
      </c>
    </row>
    <row r="153" spans="1:5" ht="34.5" x14ac:dyDescent="0.2">
      <c r="A153" s="18" t="s">
        <v>3</v>
      </c>
      <c r="B153" s="21" t="s">
        <v>112</v>
      </c>
      <c r="C153" s="18">
        <v>7</v>
      </c>
    </row>
    <row r="154" spans="1:5" ht="34.5" x14ac:dyDescent="0.2">
      <c r="A154" s="18" t="s">
        <v>3</v>
      </c>
      <c r="B154" s="19" t="s">
        <v>109</v>
      </c>
      <c r="C154" s="18">
        <v>1</v>
      </c>
    </row>
    <row r="155" spans="1:5" ht="34.5" x14ac:dyDescent="0.2">
      <c r="A155" s="18" t="s">
        <v>3</v>
      </c>
      <c r="B155" s="19" t="s">
        <v>108</v>
      </c>
      <c r="C155" s="18">
        <v>2</v>
      </c>
    </row>
    <row r="156" spans="1:5" ht="34.5" x14ac:dyDescent="0.2">
      <c r="A156" s="18" t="s">
        <v>3</v>
      </c>
      <c r="B156" s="21" t="s">
        <v>154</v>
      </c>
      <c r="C156" s="18">
        <v>1</v>
      </c>
    </row>
    <row r="157" spans="1:5" ht="34.5" x14ac:dyDescent="0.2">
      <c r="A157" s="18" t="s">
        <v>3</v>
      </c>
      <c r="B157" s="21" t="s">
        <v>153</v>
      </c>
      <c r="C157" s="18">
        <v>1</v>
      </c>
    </row>
    <row r="158" spans="1:5" ht="51.75" x14ac:dyDescent="0.2">
      <c r="A158" s="18" t="s">
        <v>3</v>
      </c>
      <c r="B158" s="21" t="s">
        <v>105</v>
      </c>
      <c r="C158" s="18">
        <v>1</v>
      </c>
    </row>
    <row r="159" spans="1:5" ht="34.5" x14ac:dyDescent="0.2">
      <c r="A159" s="18" t="s">
        <v>3</v>
      </c>
      <c r="B159" s="21" t="s">
        <v>99</v>
      </c>
      <c r="C159" s="18">
        <v>1</v>
      </c>
    </row>
    <row r="160" spans="1:5" ht="34.5" x14ac:dyDescent="0.2">
      <c r="A160" s="18" t="s">
        <v>3</v>
      </c>
      <c r="B160" s="21" t="s">
        <v>100</v>
      </c>
      <c r="C160" s="18">
        <v>1</v>
      </c>
    </row>
    <row r="161" spans="1:5" ht="34.5" x14ac:dyDescent="0.2">
      <c r="A161" s="18" t="s">
        <v>3</v>
      </c>
      <c r="B161" s="21" t="s">
        <v>101</v>
      </c>
      <c r="C161" s="18">
        <v>1</v>
      </c>
    </row>
    <row r="162" spans="1:5" ht="34.5" x14ac:dyDescent="0.2">
      <c r="A162" s="18" t="s">
        <v>3</v>
      </c>
      <c r="B162" s="21" t="s">
        <v>103</v>
      </c>
      <c r="C162" s="18">
        <v>1</v>
      </c>
    </row>
    <row r="163" spans="1:5" ht="34.5" x14ac:dyDescent="0.2">
      <c r="A163" s="18" t="s">
        <v>3</v>
      </c>
      <c r="B163" s="21" t="s">
        <v>102</v>
      </c>
      <c r="C163" s="18">
        <v>1</v>
      </c>
    </row>
    <row r="164" spans="1:5" x14ac:dyDescent="0.2">
      <c r="A164" s="18"/>
      <c r="B164" s="20" t="s">
        <v>23</v>
      </c>
      <c r="C164" s="15">
        <f>SUM(C152:C163)</f>
        <v>25</v>
      </c>
    </row>
    <row r="165" spans="1:5" x14ac:dyDescent="0.2">
      <c r="A165" s="22" t="s">
        <v>55</v>
      </c>
      <c r="B165" s="22"/>
      <c r="C165" s="24">
        <f>C164+C150+C142+C131</f>
        <v>80</v>
      </c>
      <c r="D165" s="8"/>
      <c r="E165" s="8"/>
    </row>
    <row r="166" spans="1:5" x14ac:dyDescent="0.2">
      <c r="A166" s="26"/>
      <c r="B166" s="26" t="s">
        <v>56</v>
      </c>
      <c r="C166" s="17" t="s">
        <v>24</v>
      </c>
      <c r="D166" s="8"/>
      <c r="E166" s="8"/>
    </row>
    <row r="167" spans="1:5" ht="34.5" x14ac:dyDescent="0.2">
      <c r="A167" s="18" t="s">
        <v>3</v>
      </c>
      <c r="B167" s="19" t="s">
        <v>106</v>
      </c>
      <c r="C167" s="18">
        <v>1</v>
      </c>
    </row>
    <row r="168" spans="1:5" ht="34.5" x14ac:dyDescent="0.2">
      <c r="A168" s="18" t="s">
        <v>3</v>
      </c>
      <c r="B168" s="19" t="s">
        <v>121</v>
      </c>
      <c r="C168" s="18">
        <v>8</v>
      </c>
    </row>
    <row r="169" spans="1:5" ht="34.5" x14ac:dyDescent="0.2">
      <c r="A169" s="18" t="s">
        <v>3</v>
      </c>
      <c r="B169" s="21" t="s">
        <v>112</v>
      </c>
      <c r="C169" s="18">
        <v>3</v>
      </c>
    </row>
    <row r="170" spans="1:5" ht="34.5" x14ac:dyDescent="0.2">
      <c r="A170" s="18" t="s">
        <v>3</v>
      </c>
      <c r="B170" s="21" t="s">
        <v>113</v>
      </c>
      <c r="C170" s="18">
        <v>7</v>
      </c>
    </row>
    <row r="171" spans="1:5" ht="34.5" x14ac:dyDescent="0.2">
      <c r="A171" s="18" t="s">
        <v>3</v>
      </c>
      <c r="B171" s="21" t="s">
        <v>111</v>
      </c>
      <c r="C171" s="18">
        <v>4</v>
      </c>
    </row>
    <row r="172" spans="1:5" ht="34.5" x14ac:dyDescent="0.2">
      <c r="A172" s="18" t="s">
        <v>3</v>
      </c>
      <c r="B172" s="19" t="s">
        <v>122</v>
      </c>
      <c r="C172" s="18">
        <v>1</v>
      </c>
    </row>
    <row r="173" spans="1:5" ht="34.5" x14ac:dyDescent="0.2">
      <c r="A173" s="18" t="s">
        <v>3</v>
      </c>
      <c r="B173" s="19" t="s">
        <v>107</v>
      </c>
      <c r="C173" s="18">
        <v>1</v>
      </c>
    </row>
    <row r="174" spans="1:5" ht="34.5" x14ac:dyDescent="0.2">
      <c r="A174" s="18" t="s">
        <v>3</v>
      </c>
      <c r="B174" s="19" t="s">
        <v>109</v>
      </c>
      <c r="C174" s="18">
        <v>1</v>
      </c>
    </row>
    <row r="175" spans="1:5" ht="34.5" x14ac:dyDescent="0.2">
      <c r="A175" s="18" t="s">
        <v>3</v>
      </c>
      <c r="B175" s="19" t="s">
        <v>108</v>
      </c>
      <c r="C175" s="18">
        <v>2</v>
      </c>
    </row>
    <row r="176" spans="1:5" ht="51.75" x14ac:dyDescent="0.2">
      <c r="A176" s="18" t="s">
        <v>3</v>
      </c>
      <c r="B176" s="21" t="s">
        <v>105</v>
      </c>
      <c r="C176" s="18">
        <v>1</v>
      </c>
    </row>
    <row r="177" spans="1:5" ht="34.5" x14ac:dyDescent="0.2">
      <c r="A177" s="18" t="s">
        <v>3</v>
      </c>
      <c r="B177" s="21" t="s">
        <v>104</v>
      </c>
      <c r="C177" s="18">
        <v>2</v>
      </c>
    </row>
    <row r="178" spans="1:5" ht="34.5" x14ac:dyDescent="0.2">
      <c r="A178" s="18" t="s">
        <v>3</v>
      </c>
      <c r="B178" s="21" t="s">
        <v>99</v>
      </c>
      <c r="C178" s="18">
        <v>3</v>
      </c>
    </row>
    <row r="179" spans="1:5" ht="34.5" x14ac:dyDescent="0.2">
      <c r="A179" s="18" t="s">
        <v>3</v>
      </c>
      <c r="B179" s="21" t="s">
        <v>100</v>
      </c>
      <c r="C179" s="18">
        <v>3</v>
      </c>
    </row>
    <row r="180" spans="1:5" ht="34.5" x14ac:dyDescent="0.2">
      <c r="A180" s="18" t="s">
        <v>3</v>
      </c>
      <c r="B180" s="21" t="s">
        <v>103</v>
      </c>
      <c r="C180" s="18">
        <v>3</v>
      </c>
    </row>
    <row r="181" spans="1:5" ht="34.5" x14ac:dyDescent="0.2">
      <c r="A181" s="18" t="s">
        <v>3</v>
      </c>
      <c r="B181" s="21" t="s">
        <v>102</v>
      </c>
      <c r="C181" s="18">
        <v>3</v>
      </c>
    </row>
    <row r="182" spans="1:5" x14ac:dyDescent="0.2">
      <c r="A182" s="18"/>
      <c r="B182" s="20" t="s">
        <v>23</v>
      </c>
      <c r="C182" s="15">
        <f>SUM(C167:C181)</f>
        <v>43</v>
      </c>
    </row>
    <row r="183" spans="1:5" x14ac:dyDescent="0.2">
      <c r="A183" s="26"/>
      <c r="B183" s="26" t="s">
        <v>56</v>
      </c>
      <c r="C183" s="17" t="s">
        <v>25</v>
      </c>
      <c r="D183" s="8"/>
      <c r="E183" s="8"/>
    </row>
    <row r="184" spans="1:5" ht="34.5" x14ac:dyDescent="0.2">
      <c r="A184" s="18" t="s">
        <v>3</v>
      </c>
      <c r="B184" s="19" t="s">
        <v>122</v>
      </c>
      <c r="C184" s="18">
        <v>1</v>
      </c>
    </row>
    <row r="185" spans="1:5" ht="34.5" x14ac:dyDescent="0.2">
      <c r="A185" s="18" t="s">
        <v>3</v>
      </c>
      <c r="B185" s="19" t="s">
        <v>107</v>
      </c>
      <c r="C185" s="18">
        <v>5</v>
      </c>
    </row>
    <row r="186" spans="1:5" ht="34.5" x14ac:dyDescent="0.2">
      <c r="A186" s="18" t="s">
        <v>3</v>
      </c>
      <c r="B186" s="19" t="s">
        <v>109</v>
      </c>
      <c r="C186" s="18">
        <v>1</v>
      </c>
    </row>
    <row r="187" spans="1:5" ht="34.5" x14ac:dyDescent="0.2">
      <c r="A187" s="18" t="s">
        <v>3</v>
      </c>
      <c r="B187" s="19" t="s">
        <v>108</v>
      </c>
      <c r="C187" s="18">
        <v>3</v>
      </c>
    </row>
    <row r="188" spans="1:5" x14ac:dyDescent="0.2">
      <c r="A188" s="18"/>
      <c r="B188" s="20" t="s">
        <v>23</v>
      </c>
      <c r="C188" s="15">
        <f>SUM(C184:C187)</f>
        <v>10</v>
      </c>
    </row>
    <row r="189" spans="1:5" x14ac:dyDescent="0.2">
      <c r="A189" s="22" t="s">
        <v>57</v>
      </c>
      <c r="B189" s="23"/>
      <c r="C189" s="24">
        <f>C188+C182</f>
        <v>53</v>
      </c>
    </row>
    <row r="190" spans="1:5" x14ac:dyDescent="0.2">
      <c r="A190" s="26"/>
      <c r="B190" s="26" t="s">
        <v>58</v>
      </c>
      <c r="C190" s="17" t="s">
        <v>26</v>
      </c>
      <c r="D190" s="8"/>
      <c r="E190" s="8"/>
    </row>
    <row r="191" spans="1:5" ht="34.5" x14ac:dyDescent="0.2">
      <c r="A191" s="18" t="s">
        <v>3</v>
      </c>
      <c r="B191" s="19" t="s">
        <v>106</v>
      </c>
      <c r="C191" s="18">
        <v>1</v>
      </c>
    </row>
    <row r="192" spans="1:5" ht="34.5" x14ac:dyDescent="0.2">
      <c r="A192" s="18" t="s">
        <v>3</v>
      </c>
      <c r="B192" s="19" t="s">
        <v>121</v>
      </c>
      <c r="C192" s="18">
        <v>1</v>
      </c>
    </row>
    <row r="193" spans="1:5" ht="51.75" x14ac:dyDescent="0.2">
      <c r="A193" s="18" t="s">
        <v>3</v>
      </c>
      <c r="B193" s="21" t="s">
        <v>105</v>
      </c>
      <c r="C193" s="18">
        <v>1</v>
      </c>
    </row>
    <row r="194" spans="1:5" ht="34.5" x14ac:dyDescent="0.2">
      <c r="A194" s="18" t="s">
        <v>3</v>
      </c>
      <c r="B194" s="21" t="s">
        <v>104</v>
      </c>
      <c r="C194" s="18">
        <v>1</v>
      </c>
    </row>
    <row r="195" spans="1:5" ht="34.5" x14ac:dyDescent="0.2">
      <c r="A195" s="18" t="s">
        <v>3</v>
      </c>
      <c r="B195" s="21" t="s">
        <v>99</v>
      </c>
      <c r="C195" s="18">
        <v>2</v>
      </c>
    </row>
    <row r="196" spans="1:5" ht="34.5" x14ac:dyDescent="0.2">
      <c r="A196" s="18" t="s">
        <v>3</v>
      </c>
      <c r="B196" s="21" t="s">
        <v>100</v>
      </c>
      <c r="C196" s="18">
        <v>2</v>
      </c>
    </row>
    <row r="197" spans="1:5" ht="34.5" x14ac:dyDescent="0.2">
      <c r="A197" s="18" t="s">
        <v>3</v>
      </c>
      <c r="B197" s="21" t="s">
        <v>102</v>
      </c>
      <c r="C197" s="18">
        <v>2</v>
      </c>
    </row>
    <row r="198" spans="1:5" ht="34.5" x14ac:dyDescent="0.2">
      <c r="A198" s="18" t="s">
        <v>3</v>
      </c>
      <c r="B198" s="21" t="s">
        <v>103</v>
      </c>
      <c r="C198" s="18">
        <v>2</v>
      </c>
    </row>
    <row r="199" spans="1:5" x14ac:dyDescent="0.2">
      <c r="A199" s="18"/>
      <c r="B199" s="20" t="s">
        <v>23</v>
      </c>
      <c r="C199" s="15">
        <f>SUM(C191:C198)</f>
        <v>12</v>
      </c>
    </row>
    <row r="200" spans="1:5" x14ac:dyDescent="0.2">
      <c r="A200" s="26"/>
      <c r="B200" s="26" t="s">
        <v>58</v>
      </c>
      <c r="C200" s="17" t="s">
        <v>27</v>
      </c>
      <c r="D200" s="8"/>
      <c r="E200" s="8"/>
    </row>
    <row r="201" spans="1:5" ht="34.5" x14ac:dyDescent="0.2">
      <c r="A201" s="18" t="s">
        <v>3</v>
      </c>
      <c r="B201" s="19" t="s">
        <v>106</v>
      </c>
      <c r="C201" s="18">
        <v>1</v>
      </c>
    </row>
    <row r="202" spans="1:5" ht="34.5" x14ac:dyDescent="0.2">
      <c r="A202" s="18" t="s">
        <v>3</v>
      </c>
      <c r="B202" s="19" t="s">
        <v>124</v>
      </c>
      <c r="C202" s="18">
        <v>6</v>
      </c>
    </row>
    <row r="203" spans="1:5" ht="34.5" x14ac:dyDescent="0.2">
      <c r="A203" s="18" t="s">
        <v>3</v>
      </c>
      <c r="B203" s="19" t="s">
        <v>110</v>
      </c>
      <c r="C203" s="18">
        <v>2</v>
      </c>
    </row>
    <row r="204" spans="1:5" x14ac:dyDescent="0.2">
      <c r="A204" s="18"/>
      <c r="B204" s="20" t="s">
        <v>23</v>
      </c>
      <c r="C204" s="15">
        <f>SUM(C201:C203)</f>
        <v>9</v>
      </c>
    </row>
    <row r="205" spans="1:5" x14ac:dyDescent="0.2">
      <c r="A205" s="22" t="s">
        <v>59</v>
      </c>
      <c r="B205" s="23"/>
      <c r="C205" s="24">
        <f>C204+C199</f>
        <v>21</v>
      </c>
    </row>
    <row r="206" spans="1:5" x14ac:dyDescent="0.2">
      <c r="A206" s="26"/>
      <c r="B206" s="26" t="s">
        <v>60</v>
      </c>
      <c r="C206" s="17" t="s">
        <v>28</v>
      </c>
    </row>
    <row r="207" spans="1:5" ht="34.5" x14ac:dyDescent="0.2">
      <c r="A207" s="18" t="s">
        <v>3</v>
      </c>
      <c r="B207" s="19" t="s">
        <v>106</v>
      </c>
      <c r="C207" s="18">
        <v>1</v>
      </c>
    </row>
    <row r="208" spans="1:5" ht="51.75" x14ac:dyDescent="0.2">
      <c r="A208" s="18" t="s">
        <v>3</v>
      </c>
      <c r="B208" s="21" t="s">
        <v>105</v>
      </c>
      <c r="C208" s="18">
        <v>1</v>
      </c>
    </row>
    <row r="209" spans="1:3" ht="34.5" x14ac:dyDescent="0.2">
      <c r="A209" s="18" t="s">
        <v>3</v>
      </c>
      <c r="B209" s="21" t="s">
        <v>99</v>
      </c>
      <c r="C209" s="18">
        <v>1</v>
      </c>
    </row>
    <row r="210" spans="1:3" ht="34.5" x14ac:dyDescent="0.2">
      <c r="A210" s="18" t="s">
        <v>3</v>
      </c>
      <c r="B210" s="21" t="s">
        <v>100</v>
      </c>
      <c r="C210" s="18">
        <v>1</v>
      </c>
    </row>
    <row r="211" spans="1:3" ht="34.5" x14ac:dyDescent="0.2">
      <c r="A211" s="18" t="s">
        <v>3</v>
      </c>
      <c r="B211" s="21" t="s">
        <v>102</v>
      </c>
      <c r="C211" s="18">
        <v>1</v>
      </c>
    </row>
    <row r="212" spans="1:3" ht="34.5" x14ac:dyDescent="0.2">
      <c r="A212" s="18" t="s">
        <v>3</v>
      </c>
      <c r="B212" s="21" t="s">
        <v>103</v>
      </c>
      <c r="C212" s="18">
        <v>1</v>
      </c>
    </row>
    <row r="213" spans="1:3" x14ac:dyDescent="0.2">
      <c r="A213" s="22" t="s">
        <v>61</v>
      </c>
      <c r="B213" s="23"/>
      <c r="C213" s="24">
        <f>SUM(C207:C212)</f>
        <v>6</v>
      </c>
    </row>
    <row r="214" spans="1:3" x14ac:dyDescent="0.2">
      <c r="A214" s="26"/>
      <c r="B214" s="26" t="s">
        <v>62</v>
      </c>
      <c r="C214" s="17" t="s">
        <v>29</v>
      </c>
    </row>
    <row r="215" spans="1:3" ht="34.5" x14ac:dyDescent="0.2">
      <c r="A215" s="18" t="s">
        <v>3</v>
      </c>
      <c r="B215" s="19" t="s">
        <v>106</v>
      </c>
      <c r="C215" s="18">
        <v>1</v>
      </c>
    </row>
    <row r="216" spans="1:3" ht="51.75" x14ac:dyDescent="0.2">
      <c r="A216" s="18" t="s">
        <v>3</v>
      </c>
      <c r="B216" s="21" t="s">
        <v>105</v>
      </c>
      <c r="C216" s="18">
        <v>1</v>
      </c>
    </row>
    <row r="217" spans="1:3" ht="34.5" x14ac:dyDescent="0.2">
      <c r="A217" s="18" t="s">
        <v>3</v>
      </c>
      <c r="B217" s="21" t="s">
        <v>99</v>
      </c>
      <c r="C217" s="18">
        <v>1</v>
      </c>
    </row>
    <row r="218" spans="1:3" ht="34.5" x14ac:dyDescent="0.2">
      <c r="A218" s="18" t="s">
        <v>3</v>
      </c>
      <c r="B218" s="21" t="s">
        <v>100</v>
      </c>
      <c r="C218" s="18">
        <v>1</v>
      </c>
    </row>
    <row r="219" spans="1:3" ht="34.5" x14ac:dyDescent="0.2">
      <c r="A219" s="18" t="s">
        <v>3</v>
      </c>
      <c r="B219" s="21" t="s">
        <v>102</v>
      </c>
      <c r="C219" s="18">
        <v>1</v>
      </c>
    </row>
    <row r="220" spans="1:3" ht="34.5" x14ac:dyDescent="0.2">
      <c r="A220" s="18" t="s">
        <v>3</v>
      </c>
      <c r="B220" s="21" t="s">
        <v>103</v>
      </c>
      <c r="C220" s="18">
        <v>1</v>
      </c>
    </row>
    <row r="221" spans="1:3" x14ac:dyDescent="0.2">
      <c r="A221" s="22" t="s">
        <v>63</v>
      </c>
      <c r="B221" s="23"/>
      <c r="C221" s="24">
        <f>SUM(C215:C220)</f>
        <v>6</v>
      </c>
    </row>
    <row r="222" spans="1:3" x14ac:dyDescent="0.2">
      <c r="A222" s="26"/>
      <c r="B222" s="26" t="s">
        <v>64</v>
      </c>
      <c r="C222" s="17" t="s">
        <v>30</v>
      </c>
    </row>
    <row r="223" spans="1:3" ht="34.5" x14ac:dyDescent="0.2">
      <c r="A223" s="18" t="s">
        <v>3</v>
      </c>
      <c r="B223" s="19" t="s">
        <v>106</v>
      </c>
      <c r="C223" s="18">
        <v>1</v>
      </c>
    </row>
    <row r="224" spans="1:3" ht="51.75" x14ac:dyDescent="0.2">
      <c r="A224" s="18" t="s">
        <v>3</v>
      </c>
      <c r="B224" s="21" t="s">
        <v>105</v>
      </c>
      <c r="C224" s="18">
        <v>1</v>
      </c>
    </row>
    <row r="225" spans="1:128" ht="34.5" x14ac:dyDescent="0.2">
      <c r="A225" s="18" t="s">
        <v>3</v>
      </c>
      <c r="B225" s="21" t="s">
        <v>99</v>
      </c>
      <c r="C225" s="18">
        <v>1</v>
      </c>
    </row>
    <row r="226" spans="1:128" ht="34.5" x14ac:dyDescent="0.2">
      <c r="A226" s="18" t="s">
        <v>3</v>
      </c>
      <c r="B226" s="21" t="s">
        <v>100</v>
      </c>
      <c r="C226" s="18">
        <v>1</v>
      </c>
    </row>
    <row r="227" spans="1:128" ht="34.5" x14ac:dyDescent="0.2">
      <c r="A227" s="18" t="s">
        <v>3</v>
      </c>
      <c r="B227" s="21" t="s">
        <v>102</v>
      </c>
      <c r="C227" s="18">
        <v>1</v>
      </c>
    </row>
    <row r="228" spans="1:128" ht="34.5" x14ac:dyDescent="0.2">
      <c r="A228" s="18" t="s">
        <v>3</v>
      </c>
      <c r="B228" s="21" t="s">
        <v>103</v>
      </c>
      <c r="C228" s="18">
        <v>1</v>
      </c>
    </row>
    <row r="229" spans="1:128" x14ac:dyDescent="0.2">
      <c r="A229" s="22" t="s">
        <v>65</v>
      </c>
      <c r="B229" s="23"/>
      <c r="C229" s="24">
        <f>SUM(C223:C228)</f>
        <v>6</v>
      </c>
    </row>
    <row r="230" spans="1:128" x14ac:dyDescent="0.2">
      <c r="A230" s="26"/>
      <c r="B230" s="26" t="s">
        <v>50</v>
      </c>
      <c r="C230" s="26" t="s">
        <v>51</v>
      </c>
    </row>
    <row r="231" spans="1:128" s="5" customFormat="1" ht="34.5" x14ac:dyDescent="0.2">
      <c r="A231" s="18" t="s">
        <v>3</v>
      </c>
      <c r="B231" s="19" t="s">
        <v>106</v>
      </c>
      <c r="C231" s="27">
        <v>1</v>
      </c>
      <c r="D231" s="8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</row>
    <row r="232" spans="1:128" s="5" customFormat="1" ht="34.5" x14ac:dyDescent="0.2">
      <c r="A232" s="18" t="s">
        <v>3</v>
      </c>
      <c r="B232" s="19" t="s">
        <v>121</v>
      </c>
      <c r="C232" s="27">
        <v>31</v>
      </c>
      <c r="D232" s="8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</row>
    <row r="233" spans="1:128" s="5" customFormat="1" ht="34.5" x14ac:dyDescent="0.2">
      <c r="A233" s="18" t="s">
        <v>3</v>
      </c>
      <c r="B233" s="21" t="s">
        <v>112</v>
      </c>
      <c r="C233" s="27">
        <v>5</v>
      </c>
      <c r="D233" s="8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</row>
    <row r="234" spans="1:128" s="5" customFormat="1" ht="51.75" x14ac:dyDescent="0.2">
      <c r="A234" s="18" t="s">
        <v>3</v>
      </c>
      <c r="B234" s="21" t="s">
        <v>105</v>
      </c>
      <c r="C234" s="27">
        <v>1</v>
      </c>
      <c r="D234" s="8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</row>
    <row r="235" spans="1:128" s="5" customFormat="1" ht="34.5" x14ac:dyDescent="0.2">
      <c r="A235" s="18" t="s">
        <v>3</v>
      </c>
      <c r="B235" s="21" t="s">
        <v>104</v>
      </c>
      <c r="C235" s="27">
        <v>6</v>
      </c>
      <c r="D235" s="8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</row>
    <row r="236" spans="1:128" s="5" customFormat="1" ht="34.5" x14ac:dyDescent="0.2">
      <c r="A236" s="18" t="s">
        <v>3</v>
      </c>
      <c r="B236" s="21" t="s">
        <v>101</v>
      </c>
      <c r="C236" s="27">
        <v>7</v>
      </c>
      <c r="D236" s="8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</row>
    <row r="237" spans="1:128" s="5" customFormat="1" ht="34.5" x14ac:dyDescent="0.2">
      <c r="A237" s="18" t="s">
        <v>3</v>
      </c>
      <c r="B237" s="21" t="s">
        <v>102</v>
      </c>
      <c r="C237" s="27">
        <v>7</v>
      </c>
      <c r="D237" s="8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</row>
    <row r="238" spans="1:128" s="5" customFormat="1" ht="34.5" x14ac:dyDescent="0.2">
      <c r="A238" s="18" t="s">
        <v>3</v>
      </c>
      <c r="B238" s="21" t="s">
        <v>99</v>
      </c>
      <c r="C238" s="27">
        <v>7</v>
      </c>
      <c r="D238" s="8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</row>
    <row r="239" spans="1:128" s="5" customFormat="1" ht="34.5" x14ac:dyDescent="0.2">
      <c r="A239" s="18" t="s">
        <v>3</v>
      </c>
      <c r="B239" s="21" t="s">
        <v>103</v>
      </c>
      <c r="C239" s="27">
        <v>7</v>
      </c>
      <c r="D239" s="8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</row>
    <row r="240" spans="1:128" s="5" customFormat="1" ht="51.75" x14ac:dyDescent="0.2">
      <c r="A240" s="18" t="s">
        <v>3</v>
      </c>
      <c r="B240" s="21" t="s">
        <v>144</v>
      </c>
      <c r="C240" s="27">
        <v>7</v>
      </c>
      <c r="D240" s="8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</row>
    <row r="241" spans="1:128" s="5" customFormat="1" ht="34.5" x14ac:dyDescent="0.2">
      <c r="A241" s="18" t="s">
        <v>3</v>
      </c>
      <c r="B241" s="21" t="s">
        <v>154</v>
      </c>
      <c r="C241" s="27">
        <v>1</v>
      </c>
      <c r="D241" s="8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</row>
    <row r="242" spans="1:128" s="5" customFormat="1" ht="34.5" x14ac:dyDescent="0.2">
      <c r="A242" s="18" t="s">
        <v>3</v>
      </c>
      <c r="B242" s="21" t="s">
        <v>128</v>
      </c>
      <c r="C242" s="27">
        <v>2</v>
      </c>
      <c r="D242" s="8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</row>
    <row r="243" spans="1:128" s="5" customFormat="1" ht="34.5" x14ac:dyDescent="0.2">
      <c r="A243" s="18" t="s">
        <v>3</v>
      </c>
      <c r="B243" s="21" t="s">
        <v>129</v>
      </c>
      <c r="C243" s="27">
        <v>2</v>
      </c>
      <c r="D243" s="8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  <c r="DX243" s="6"/>
    </row>
    <row r="244" spans="1:128" s="5" customFormat="1" ht="34.5" x14ac:dyDescent="0.2">
      <c r="A244" s="18" t="s">
        <v>3</v>
      </c>
      <c r="B244" s="21" t="s">
        <v>130</v>
      </c>
      <c r="C244" s="27">
        <v>2</v>
      </c>
      <c r="D244" s="8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  <c r="DX244" s="6"/>
    </row>
    <row r="245" spans="1:128" s="5" customFormat="1" ht="34.5" x14ac:dyDescent="0.2">
      <c r="A245" s="18" t="s">
        <v>3</v>
      </c>
      <c r="B245" s="21" t="s">
        <v>131</v>
      </c>
      <c r="C245" s="27">
        <v>2</v>
      </c>
      <c r="D245" s="8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</row>
    <row r="246" spans="1:128" s="5" customFormat="1" ht="34.5" x14ac:dyDescent="0.2">
      <c r="A246" s="18" t="s">
        <v>3</v>
      </c>
      <c r="B246" s="21" t="s">
        <v>132</v>
      </c>
      <c r="C246" s="27">
        <v>2</v>
      </c>
      <c r="D246" s="8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</row>
    <row r="247" spans="1:128" s="5" customFormat="1" ht="51.75" x14ac:dyDescent="0.2">
      <c r="A247" s="18" t="s">
        <v>3</v>
      </c>
      <c r="B247" s="21" t="s">
        <v>134</v>
      </c>
      <c r="C247" s="27">
        <v>2</v>
      </c>
      <c r="D247" s="8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</row>
    <row r="248" spans="1:128" s="5" customFormat="1" ht="34.5" x14ac:dyDescent="0.2">
      <c r="A248" s="18" t="s">
        <v>3</v>
      </c>
      <c r="B248" s="21" t="s">
        <v>135</v>
      </c>
      <c r="C248" s="27">
        <v>2</v>
      </c>
      <c r="D248" s="8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</row>
    <row r="249" spans="1:128" s="5" customFormat="1" ht="34.5" x14ac:dyDescent="0.2">
      <c r="A249" s="18" t="s">
        <v>3</v>
      </c>
      <c r="B249" s="21" t="s">
        <v>136</v>
      </c>
      <c r="C249" s="27">
        <v>2</v>
      </c>
      <c r="D249" s="8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</row>
    <row r="250" spans="1:128" s="5" customFormat="1" ht="34.5" x14ac:dyDescent="0.2">
      <c r="A250" s="18" t="s">
        <v>3</v>
      </c>
      <c r="B250" s="21" t="s">
        <v>137</v>
      </c>
      <c r="C250" s="27">
        <v>2</v>
      </c>
      <c r="D250" s="8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  <c r="DX250" s="6"/>
    </row>
    <row r="251" spans="1:128" s="5" customFormat="1" ht="34.5" x14ac:dyDescent="0.2">
      <c r="A251" s="18" t="s">
        <v>3</v>
      </c>
      <c r="B251" s="21" t="s">
        <v>138</v>
      </c>
      <c r="C251" s="27">
        <v>2</v>
      </c>
      <c r="D251" s="8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  <c r="DM251" s="6"/>
      <c r="DN251" s="6"/>
      <c r="DO251" s="6"/>
      <c r="DP251" s="6"/>
      <c r="DQ251" s="6"/>
      <c r="DR251" s="6"/>
      <c r="DS251" s="6"/>
      <c r="DT251" s="6"/>
      <c r="DU251" s="6"/>
      <c r="DV251" s="6"/>
      <c r="DW251" s="6"/>
      <c r="DX251" s="6"/>
    </row>
    <row r="252" spans="1:128" s="5" customFormat="1" ht="51.75" x14ac:dyDescent="0.2">
      <c r="A252" s="18" t="s">
        <v>3</v>
      </c>
      <c r="B252" s="21" t="s">
        <v>139</v>
      </c>
      <c r="C252" s="27">
        <v>2</v>
      </c>
      <c r="D252" s="8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</row>
    <row r="253" spans="1:128" s="5" customFormat="1" ht="34.5" x14ac:dyDescent="0.2">
      <c r="A253" s="18" t="s">
        <v>3</v>
      </c>
      <c r="B253" s="21" t="s">
        <v>133</v>
      </c>
      <c r="C253" s="27">
        <v>2</v>
      </c>
      <c r="D253" s="8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</row>
    <row r="254" spans="1:128" x14ac:dyDescent="0.2">
      <c r="A254" s="28" t="s">
        <v>126</v>
      </c>
      <c r="B254" s="23"/>
      <c r="C254" s="24">
        <f>SUM(C231:C253)</f>
        <v>104</v>
      </c>
      <c r="D254" s="8"/>
    </row>
    <row r="255" spans="1:128" x14ac:dyDescent="0.2">
      <c r="A255" s="17"/>
      <c r="B255" s="17" t="s">
        <v>66</v>
      </c>
      <c r="C255" s="17" t="s">
        <v>67</v>
      </c>
    </row>
    <row r="256" spans="1:128" ht="34.5" x14ac:dyDescent="0.2">
      <c r="A256" s="18" t="s">
        <v>3</v>
      </c>
      <c r="B256" s="19" t="s">
        <v>97</v>
      </c>
      <c r="C256" s="27">
        <v>18</v>
      </c>
    </row>
    <row r="257" spans="1:4" ht="34.5" x14ac:dyDescent="0.2">
      <c r="A257" s="18" t="s">
        <v>3</v>
      </c>
      <c r="B257" s="21" t="s">
        <v>96</v>
      </c>
      <c r="C257" s="27">
        <v>2</v>
      </c>
    </row>
    <row r="258" spans="1:4" x14ac:dyDescent="0.2">
      <c r="A258" s="22" t="s">
        <v>68</v>
      </c>
      <c r="B258" s="23"/>
      <c r="C258" s="24">
        <f>SUM(C256:C257)</f>
        <v>20</v>
      </c>
      <c r="D258" s="11"/>
    </row>
    <row r="259" spans="1:4" x14ac:dyDescent="0.2">
      <c r="A259" s="17"/>
      <c r="B259" s="17" t="s">
        <v>74</v>
      </c>
      <c r="C259" s="17" t="s">
        <v>75</v>
      </c>
    </row>
    <row r="260" spans="1:4" ht="34.5" x14ac:dyDescent="0.2">
      <c r="A260" s="18" t="s">
        <v>3</v>
      </c>
      <c r="B260" s="19" t="s">
        <v>110</v>
      </c>
      <c r="C260" s="18">
        <v>2</v>
      </c>
    </row>
    <row r="261" spans="1:4" ht="34.5" x14ac:dyDescent="0.2">
      <c r="A261" s="18" t="s">
        <v>3</v>
      </c>
      <c r="B261" s="21" t="s">
        <v>112</v>
      </c>
      <c r="C261" s="18">
        <v>2</v>
      </c>
    </row>
    <row r="262" spans="1:4" ht="34.5" x14ac:dyDescent="0.2">
      <c r="A262" s="18" t="s">
        <v>3</v>
      </c>
      <c r="B262" s="21" t="s">
        <v>113</v>
      </c>
      <c r="C262" s="18">
        <v>2</v>
      </c>
    </row>
    <row r="263" spans="1:4" x14ac:dyDescent="0.2">
      <c r="A263" s="22" t="s">
        <v>73</v>
      </c>
      <c r="B263" s="23"/>
      <c r="C263" s="24">
        <f>SUM(C260:C262)</f>
        <v>6</v>
      </c>
    </row>
    <row r="264" spans="1:4" x14ac:dyDescent="0.2">
      <c r="A264" s="17"/>
      <c r="B264" s="17" t="s">
        <v>72</v>
      </c>
      <c r="C264" s="17" t="s">
        <v>76</v>
      </c>
    </row>
    <row r="265" spans="1:4" ht="34.5" x14ac:dyDescent="0.2">
      <c r="A265" s="18" t="s">
        <v>3</v>
      </c>
      <c r="B265" s="19" t="s">
        <v>106</v>
      </c>
      <c r="C265" s="18">
        <v>1</v>
      </c>
    </row>
    <row r="266" spans="1:4" x14ac:dyDescent="0.2">
      <c r="A266" s="22" t="s">
        <v>71</v>
      </c>
      <c r="B266" s="23"/>
      <c r="C266" s="24">
        <f>SUM(C265:C265)</f>
        <v>1</v>
      </c>
    </row>
    <row r="267" spans="1:4" x14ac:dyDescent="0.2">
      <c r="A267" s="17"/>
      <c r="B267" s="17" t="s">
        <v>70</v>
      </c>
      <c r="C267" s="17" t="s">
        <v>77</v>
      </c>
    </row>
    <row r="268" spans="1:4" ht="34.5" x14ac:dyDescent="0.2">
      <c r="A268" s="18" t="s">
        <v>3</v>
      </c>
      <c r="B268" s="19" t="s">
        <v>143</v>
      </c>
      <c r="C268" s="18">
        <v>3</v>
      </c>
    </row>
    <row r="269" spans="1:4" ht="34.5" x14ac:dyDescent="0.2">
      <c r="A269" s="18" t="s">
        <v>3</v>
      </c>
      <c r="B269" s="21" t="s">
        <v>133</v>
      </c>
      <c r="C269" s="27">
        <v>3</v>
      </c>
    </row>
    <row r="270" spans="1:4" x14ac:dyDescent="0.2">
      <c r="A270" s="22" t="s">
        <v>69</v>
      </c>
      <c r="B270" s="23"/>
      <c r="C270" s="24">
        <f>C268+C269</f>
        <v>6</v>
      </c>
      <c r="D270" s="11"/>
    </row>
    <row r="271" spans="1:4" x14ac:dyDescent="0.2">
      <c r="A271" s="17"/>
      <c r="B271" s="17" t="s">
        <v>115</v>
      </c>
      <c r="C271" s="17" t="s">
        <v>117</v>
      </c>
    </row>
    <row r="272" spans="1:4" ht="34.5" x14ac:dyDescent="0.2">
      <c r="A272" s="18" t="s">
        <v>3</v>
      </c>
      <c r="B272" s="19" t="s">
        <v>106</v>
      </c>
      <c r="C272" s="18">
        <v>1</v>
      </c>
    </row>
    <row r="273" spans="1:4" x14ac:dyDescent="0.2">
      <c r="A273" s="22" t="s">
        <v>116</v>
      </c>
      <c r="B273" s="23"/>
      <c r="C273" s="24">
        <f>C272</f>
        <v>1</v>
      </c>
      <c r="D273" s="11"/>
    </row>
    <row r="274" spans="1:4" x14ac:dyDescent="0.2">
      <c r="A274" s="17"/>
      <c r="B274" s="17" t="s">
        <v>118</v>
      </c>
      <c r="C274" s="17" t="s">
        <v>120</v>
      </c>
    </row>
    <row r="275" spans="1:4" ht="34.5" x14ac:dyDescent="0.2">
      <c r="A275" s="18" t="s">
        <v>3</v>
      </c>
      <c r="B275" s="19" t="s">
        <v>106</v>
      </c>
      <c r="C275" s="18">
        <v>1</v>
      </c>
    </row>
    <row r="276" spans="1:4" ht="34.5" x14ac:dyDescent="0.2">
      <c r="A276" s="18" t="s">
        <v>3</v>
      </c>
      <c r="B276" s="19" t="s">
        <v>121</v>
      </c>
      <c r="C276" s="18">
        <v>1</v>
      </c>
    </row>
    <row r="277" spans="1:4" x14ac:dyDescent="0.2">
      <c r="A277" s="22" t="s">
        <v>119</v>
      </c>
      <c r="B277" s="23"/>
      <c r="C277" s="24">
        <f>SUM(C275:C276)</f>
        <v>2</v>
      </c>
      <c r="D277" s="11"/>
    </row>
    <row r="278" spans="1:4" x14ac:dyDescent="0.2">
      <c r="A278" s="26"/>
      <c r="B278" s="26" t="s">
        <v>140</v>
      </c>
      <c r="C278" s="17" t="s">
        <v>142</v>
      </c>
    </row>
    <row r="279" spans="1:4" ht="34.5" x14ac:dyDescent="0.2">
      <c r="A279" s="18" t="s">
        <v>3</v>
      </c>
      <c r="B279" s="19" t="s">
        <v>106</v>
      </c>
      <c r="C279" s="18">
        <v>1</v>
      </c>
    </row>
    <row r="280" spans="1:4" ht="34.5" x14ac:dyDescent="0.2">
      <c r="A280" s="18" t="s">
        <v>3</v>
      </c>
      <c r="B280" s="19" t="s">
        <v>121</v>
      </c>
      <c r="C280" s="18">
        <v>10</v>
      </c>
    </row>
    <row r="281" spans="1:4" ht="34.5" x14ac:dyDescent="0.2">
      <c r="A281" s="18" t="s">
        <v>3</v>
      </c>
      <c r="B281" s="21" t="s">
        <v>127</v>
      </c>
      <c r="C281" s="27">
        <v>5</v>
      </c>
    </row>
    <row r="282" spans="1:4" ht="34.5" x14ac:dyDescent="0.2">
      <c r="A282" s="18" t="s">
        <v>3</v>
      </c>
      <c r="B282" s="21" t="s">
        <v>112</v>
      </c>
      <c r="C282" s="18">
        <v>11</v>
      </c>
    </row>
    <row r="283" spans="1:4" ht="34.5" x14ac:dyDescent="0.2">
      <c r="A283" s="18" t="s">
        <v>3</v>
      </c>
      <c r="B283" s="21" t="s">
        <v>153</v>
      </c>
      <c r="C283" s="18">
        <v>1</v>
      </c>
    </row>
    <row r="284" spans="1:4" ht="34.5" x14ac:dyDescent="0.2">
      <c r="A284" s="18" t="s">
        <v>3</v>
      </c>
      <c r="B284" s="21" t="s">
        <v>98</v>
      </c>
      <c r="C284" s="18">
        <v>5</v>
      </c>
    </row>
    <row r="285" spans="1:4" ht="34.5" x14ac:dyDescent="0.2">
      <c r="A285" s="18" t="s">
        <v>3</v>
      </c>
      <c r="B285" s="21" t="s">
        <v>101</v>
      </c>
      <c r="C285" s="27">
        <v>1</v>
      </c>
    </row>
    <row r="286" spans="1:4" ht="34.5" x14ac:dyDescent="0.2">
      <c r="A286" s="18" t="s">
        <v>3</v>
      </c>
      <c r="B286" s="21" t="s">
        <v>103</v>
      </c>
      <c r="C286" s="27">
        <v>1</v>
      </c>
    </row>
    <row r="287" spans="1:4" ht="34.5" x14ac:dyDescent="0.2">
      <c r="A287" s="18" t="s">
        <v>3</v>
      </c>
      <c r="B287" s="21" t="s">
        <v>104</v>
      </c>
      <c r="C287" s="27">
        <v>1</v>
      </c>
    </row>
    <row r="288" spans="1:4" ht="34.5" x14ac:dyDescent="0.2">
      <c r="A288" s="18" t="s">
        <v>3</v>
      </c>
      <c r="B288" s="21" t="s">
        <v>102</v>
      </c>
      <c r="C288" s="27">
        <v>1</v>
      </c>
    </row>
    <row r="289" spans="1:5" x14ac:dyDescent="0.2">
      <c r="A289" s="22" t="s">
        <v>141</v>
      </c>
      <c r="B289" s="23"/>
      <c r="C289" s="24">
        <f>SUM(C279:C288)</f>
        <v>37</v>
      </c>
    </row>
    <row r="290" spans="1:5" x14ac:dyDescent="0.3">
      <c r="A290" s="29"/>
      <c r="B290" s="30" t="s">
        <v>125</v>
      </c>
      <c r="C290" s="31">
        <f>C258+C254+C229+C221+C213+C205+C189+C165+C119+C112+C107+C102+C99+C96+C63+C59+C51+C263+C266+C270+C273+C277+C289</f>
        <v>492</v>
      </c>
      <c r="D290" s="8"/>
      <c r="E290" s="8"/>
    </row>
    <row r="292" spans="1:5" x14ac:dyDescent="0.3">
      <c r="A292" s="42" t="s">
        <v>145</v>
      </c>
      <c r="B292" s="42"/>
      <c r="C292" s="42"/>
    </row>
  </sheetData>
  <autoFilter ref="A2:DX290" xr:uid="{00000000-0009-0000-0000-000000000000}"/>
  <mergeCells count="2">
    <mergeCell ref="A292:C292"/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4CDE5-363D-4641-BCD7-672691B895B2}">
  <dimension ref="A1:C43"/>
  <sheetViews>
    <sheetView workbookViewId="0">
      <selection activeCell="A16" sqref="A16"/>
    </sheetView>
  </sheetViews>
  <sheetFormatPr defaultRowHeight="12.75" x14ac:dyDescent="0.2"/>
  <cols>
    <col min="1" max="1" width="141.140625" customWidth="1"/>
    <col min="2" max="2" width="11.7109375" customWidth="1"/>
  </cols>
  <sheetData>
    <row r="1" spans="1:3" ht="17.25" x14ac:dyDescent="0.3">
      <c r="A1" s="44" t="s">
        <v>146</v>
      </c>
      <c r="B1" s="44"/>
      <c r="C1" s="33"/>
    </row>
    <row r="2" spans="1:3" ht="27.75" customHeight="1" x14ac:dyDescent="0.2">
      <c r="A2" s="1" t="s">
        <v>2</v>
      </c>
      <c r="B2" s="1" t="s">
        <v>1</v>
      </c>
    </row>
    <row r="3" spans="1:3" ht="16.5" x14ac:dyDescent="0.2">
      <c r="A3" s="9" t="s">
        <v>95</v>
      </c>
      <c r="B3" s="3">
        <v>6</v>
      </c>
    </row>
    <row r="4" spans="1:3" ht="16.5" x14ac:dyDescent="0.2">
      <c r="A4" s="9" t="s">
        <v>94</v>
      </c>
      <c r="B4" s="3">
        <v>15</v>
      </c>
    </row>
    <row r="5" spans="1:3" ht="16.5" x14ac:dyDescent="0.2">
      <c r="A5" s="9" t="s">
        <v>106</v>
      </c>
      <c r="B5" s="3">
        <v>19</v>
      </c>
    </row>
    <row r="6" spans="1:3" ht="16.5" x14ac:dyDescent="0.2">
      <c r="A6" s="9" t="s">
        <v>121</v>
      </c>
      <c r="B6" s="3">
        <v>84</v>
      </c>
    </row>
    <row r="7" spans="1:3" ht="15.75" customHeight="1" x14ac:dyDescent="0.2">
      <c r="A7" s="9" t="s">
        <v>122</v>
      </c>
      <c r="B7" s="3">
        <v>9</v>
      </c>
    </row>
    <row r="8" spans="1:3" ht="16.5" x14ac:dyDescent="0.2">
      <c r="A8" s="9" t="s">
        <v>155</v>
      </c>
      <c r="B8" s="3">
        <v>42</v>
      </c>
    </row>
    <row r="9" spans="1:3" ht="16.5" x14ac:dyDescent="0.2">
      <c r="A9" s="9" t="s">
        <v>109</v>
      </c>
      <c r="B9" s="3">
        <v>8</v>
      </c>
    </row>
    <row r="10" spans="1:3" ht="16.5" x14ac:dyDescent="0.2">
      <c r="A10" s="9" t="s">
        <v>108</v>
      </c>
      <c r="B10" s="3">
        <v>15</v>
      </c>
    </row>
    <row r="11" spans="1:3" ht="16.5" x14ac:dyDescent="0.2">
      <c r="A11" s="9" t="s">
        <v>110</v>
      </c>
      <c r="B11" s="3">
        <v>46</v>
      </c>
    </row>
    <row r="12" spans="1:3" ht="16.5" x14ac:dyDescent="0.2">
      <c r="A12" s="9" t="s">
        <v>143</v>
      </c>
      <c r="B12" s="3">
        <v>3</v>
      </c>
    </row>
    <row r="13" spans="1:3" ht="16.5" x14ac:dyDescent="0.2">
      <c r="A13" s="10" t="s">
        <v>98</v>
      </c>
      <c r="B13" s="3">
        <v>6</v>
      </c>
    </row>
    <row r="14" spans="1:3" ht="16.5" x14ac:dyDescent="0.2">
      <c r="A14" s="10" t="s">
        <v>150</v>
      </c>
      <c r="B14" s="3">
        <v>1</v>
      </c>
    </row>
    <row r="15" spans="1:3" ht="16.5" x14ac:dyDescent="0.2">
      <c r="A15" s="10" t="s">
        <v>151</v>
      </c>
      <c r="B15" s="3">
        <v>2</v>
      </c>
    </row>
    <row r="16" spans="1:3" ht="16.5" x14ac:dyDescent="0.2">
      <c r="A16" s="10" t="s">
        <v>153</v>
      </c>
      <c r="B16" s="3">
        <v>3</v>
      </c>
    </row>
    <row r="17" spans="1:2" ht="16.5" x14ac:dyDescent="0.2">
      <c r="A17" s="10" t="s">
        <v>152</v>
      </c>
      <c r="B17" s="3">
        <v>1</v>
      </c>
    </row>
    <row r="18" spans="1:2" ht="16.5" x14ac:dyDescent="0.2">
      <c r="A18" s="10" t="s">
        <v>154</v>
      </c>
      <c r="B18" s="3">
        <v>2</v>
      </c>
    </row>
    <row r="19" spans="1:2" ht="16.5" x14ac:dyDescent="0.2">
      <c r="A19" s="10" t="s">
        <v>101</v>
      </c>
      <c r="B19" s="3">
        <v>9</v>
      </c>
    </row>
    <row r="20" spans="1:2" ht="18.75" customHeight="1" x14ac:dyDescent="0.2">
      <c r="A20" s="10" t="s">
        <v>105</v>
      </c>
      <c r="B20" s="3">
        <v>16</v>
      </c>
    </row>
    <row r="21" spans="1:2" ht="16.5" x14ac:dyDescent="0.2">
      <c r="A21" s="10" t="s">
        <v>104</v>
      </c>
      <c r="B21" s="3">
        <v>22</v>
      </c>
    </row>
    <row r="22" spans="1:2" ht="16.5" x14ac:dyDescent="0.2">
      <c r="A22" s="10" t="s">
        <v>99</v>
      </c>
      <c r="B22" s="3">
        <v>26</v>
      </c>
    </row>
    <row r="23" spans="1:2" ht="16.5" x14ac:dyDescent="0.2">
      <c r="A23" s="10" t="s">
        <v>100</v>
      </c>
      <c r="B23" s="3">
        <v>16</v>
      </c>
    </row>
    <row r="24" spans="1:2" ht="16.5" x14ac:dyDescent="0.2">
      <c r="A24" s="10" t="s">
        <v>103</v>
      </c>
      <c r="B24" s="3">
        <v>26</v>
      </c>
    </row>
    <row r="25" spans="1:2" ht="16.5" x14ac:dyDescent="0.2">
      <c r="A25" s="10" t="s">
        <v>102</v>
      </c>
      <c r="B25" s="3">
        <v>24</v>
      </c>
    </row>
    <row r="26" spans="1:2" ht="16.5" x14ac:dyDescent="0.2">
      <c r="A26" s="10" t="s">
        <v>114</v>
      </c>
      <c r="B26" s="3">
        <v>5</v>
      </c>
    </row>
    <row r="27" spans="1:2" ht="16.5" x14ac:dyDescent="0.2">
      <c r="A27" s="10" t="s">
        <v>112</v>
      </c>
      <c r="B27" s="3">
        <v>33</v>
      </c>
    </row>
    <row r="28" spans="1:2" ht="16.5" x14ac:dyDescent="0.2">
      <c r="A28" s="10" t="s">
        <v>127</v>
      </c>
      <c r="B28" s="3">
        <v>13</v>
      </c>
    </row>
    <row r="29" spans="1:2" ht="16.5" x14ac:dyDescent="0.2">
      <c r="A29" s="10" t="s">
        <v>113</v>
      </c>
      <c r="B29" s="3">
        <v>9</v>
      </c>
    </row>
    <row r="30" spans="1:2" ht="16.5" x14ac:dyDescent="0.2">
      <c r="A30" s="10" t="s">
        <v>111</v>
      </c>
      <c r="B30" s="3">
        <v>4</v>
      </c>
    </row>
    <row r="31" spans="1:2" ht="16.5" x14ac:dyDescent="0.2">
      <c r="A31" s="14" t="s">
        <v>128</v>
      </c>
      <c r="B31" s="3">
        <v>2</v>
      </c>
    </row>
    <row r="32" spans="1:2" ht="16.5" x14ac:dyDescent="0.2">
      <c r="A32" s="14" t="s">
        <v>129</v>
      </c>
      <c r="B32" s="3">
        <v>2</v>
      </c>
    </row>
    <row r="33" spans="1:2" ht="16.5" x14ac:dyDescent="0.2">
      <c r="A33" s="14" t="s">
        <v>130</v>
      </c>
      <c r="B33" s="3">
        <v>2</v>
      </c>
    </row>
    <row r="34" spans="1:2" ht="16.5" x14ac:dyDescent="0.2">
      <c r="A34" s="14" t="s">
        <v>131</v>
      </c>
      <c r="B34" s="3">
        <v>2</v>
      </c>
    </row>
    <row r="35" spans="1:2" ht="16.5" x14ac:dyDescent="0.2">
      <c r="A35" s="14" t="s">
        <v>132</v>
      </c>
      <c r="B35" s="3">
        <v>2</v>
      </c>
    </row>
    <row r="36" spans="1:2" ht="16.5" x14ac:dyDescent="0.2">
      <c r="A36" s="14" t="s">
        <v>133</v>
      </c>
      <c r="B36" s="3">
        <v>5</v>
      </c>
    </row>
    <row r="37" spans="1:2" ht="33" x14ac:dyDescent="0.2">
      <c r="A37" s="4" t="s">
        <v>134</v>
      </c>
      <c r="B37" s="3">
        <v>2</v>
      </c>
    </row>
    <row r="38" spans="1:2" ht="16.5" x14ac:dyDescent="0.2">
      <c r="A38" s="4" t="s">
        <v>135</v>
      </c>
      <c r="B38" s="3">
        <v>2</v>
      </c>
    </row>
    <row r="39" spans="1:2" ht="16.5" x14ac:dyDescent="0.2">
      <c r="A39" s="4" t="s">
        <v>136</v>
      </c>
      <c r="B39" s="3">
        <v>2</v>
      </c>
    </row>
    <row r="40" spans="1:2" ht="16.5" x14ac:dyDescent="0.2">
      <c r="A40" s="4" t="s">
        <v>137</v>
      </c>
      <c r="B40" s="3">
        <v>2</v>
      </c>
    </row>
    <row r="41" spans="1:2" ht="16.5" x14ac:dyDescent="0.2">
      <c r="A41" s="4" t="s">
        <v>138</v>
      </c>
      <c r="B41" s="3">
        <v>2</v>
      </c>
    </row>
    <row r="42" spans="1:2" ht="33" x14ac:dyDescent="0.2">
      <c r="A42" s="4" t="s">
        <v>139</v>
      </c>
      <c r="B42" s="3">
        <v>2</v>
      </c>
    </row>
    <row r="43" spans="1:2" ht="16.5" x14ac:dyDescent="0.3">
      <c r="A43" s="13" t="s">
        <v>125</v>
      </c>
      <c r="B43" s="1">
        <f>SUM(B3:B42)</f>
        <v>492</v>
      </c>
    </row>
  </sheetData>
  <autoFilter ref="A2:B43" xr:uid="{46D4CDE5-363D-4641-BCD7-672691B895B2}"/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5"/>
  <sheetViews>
    <sheetView workbookViewId="0">
      <selection activeCell="E6" sqref="E6"/>
    </sheetView>
  </sheetViews>
  <sheetFormatPr defaultColWidth="9.140625" defaultRowHeight="12.75" x14ac:dyDescent="0.2"/>
  <cols>
    <col min="1" max="1" width="49.5703125" style="6" customWidth="1"/>
    <col min="2" max="2" width="22.28515625" style="12" customWidth="1"/>
    <col min="3" max="16384" width="9.140625" style="6"/>
  </cols>
  <sheetData>
    <row r="1" spans="1:2" ht="14.25" x14ac:dyDescent="0.25">
      <c r="A1" s="41"/>
    </row>
    <row r="2" spans="1:2" ht="14.25" customHeight="1" x14ac:dyDescent="0.2">
      <c r="A2" s="34" t="s">
        <v>78</v>
      </c>
      <c r="B2" s="34" t="s">
        <v>147</v>
      </c>
    </row>
    <row r="3" spans="1:2" ht="15" x14ac:dyDescent="0.2">
      <c r="A3" s="35" t="s">
        <v>36</v>
      </c>
      <c r="B3" s="36">
        <v>45267</v>
      </c>
    </row>
    <row r="4" spans="1:2" ht="15" x14ac:dyDescent="0.2">
      <c r="A4" s="35" t="s">
        <v>38</v>
      </c>
      <c r="B4" s="36">
        <v>45267</v>
      </c>
    </row>
    <row r="5" spans="1:2" ht="15" x14ac:dyDescent="0.2">
      <c r="A5" s="35" t="s">
        <v>40</v>
      </c>
      <c r="B5" s="36">
        <v>45267</v>
      </c>
    </row>
    <row r="6" spans="1:2" ht="15" x14ac:dyDescent="0.2">
      <c r="A6" s="35" t="s">
        <v>42</v>
      </c>
      <c r="B6" s="36">
        <v>45267</v>
      </c>
    </row>
    <row r="7" spans="1:2" ht="15" x14ac:dyDescent="0.2">
      <c r="A7" s="35" t="s">
        <v>79</v>
      </c>
      <c r="B7" s="36">
        <v>45267</v>
      </c>
    </row>
    <row r="8" spans="1:2" ht="15" x14ac:dyDescent="0.2">
      <c r="A8" s="35" t="s">
        <v>80</v>
      </c>
      <c r="B8" s="36">
        <v>45267</v>
      </c>
    </row>
    <row r="9" spans="1:2" ht="15" x14ac:dyDescent="0.2">
      <c r="A9" s="35" t="s">
        <v>81</v>
      </c>
      <c r="B9" s="36">
        <v>45267</v>
      </c>
    </row>
    <row r="10" spans="1:2" ht="15" x14ac:dyDescent="0.2">
      <c r="A10" s="35" t="s">
        <v>82</v>
      </c>
      <c r="B10" s="36">
        <v>45267</v>
      </c>
    </row>
    <row r="11" spans="1:2" ht="15" x14ac:dyDescent="0.2">
      <c r="A11" s="35" t="s">
        <v>149</v>
      </c>
      <c r="B11" s="36">
        <v>45267</v>
      </c>
    </row>
    <row r="12" spans="1:2" ht="15" x14ac:dyDescent="0.2">
      <c r="A12" s="35" t="s">
        <v>83</v>
      </c>
      <c r="B12" s="36">
        <v>45267</v>
      </c>
    </row>
    <row r="13" spans="1:2" ht="15" x14ac:dyDescent="0.2">
      <c r="A13" s="35" t="s">
        <v>84</v>
      </c>
      <c r="B13" s="36">
        <v>45267</v>
      </c>
    </row>
    <row r="14" spans="1:2" ht="15" x14ac:dyDescent="0.2">
      <c r="A14" s="35" t="s">
        <v>85</v>
      </c>
      <c r="B14" s="36">
        <v>45267</v>
      </c>
    </row>
    <row r="15" spans="1:2" ht="15" x14ac:dyDescent="0.2">
      <c r="A15" s="35" t="s">
        <v>86</v>
      </c>
      <c r="B15" s="36">
        <v>45267</v>
      </c>
    </row>
    <row r="16" spans="1:2" ht="15" x14ac:dyDescent="0.2">
      <c r="A16" s="35" t="s">
        <v>87</v>
      </c>
      <c r="B16" s="36">
        <v>45267</v>
      </c>
    </row>
    <row r="17" spans="1:2" ht="15" x14ac:dyDescent="0.2">
      <c r="A17" s="35" t="s">
        <v>64</v>
      </c>
      <c r="B17" s="36">
        <v>45267</v>
      </c>
    </row>
    <row r="18" spans="1:2" ht="30" x14ac:dyDescent="0.2">
      <c r="A18" s="35" t="s">
        <v>88</v>
      </c>
      <c r="B18" s="37" t="s">
        <v>148</v>
      </c>
    </row>
    <row r="19" spans="1:2" ht="30" x14ac:dyDescent="0.2">
      <c r="A19" s="35" t="s">
        <v>90</v>
      </c>
      <c r="B19" s="37" t="s">
        <v>148</v>
      </c>
    </row>
    <row r="20" spans="1:2" ht="30" x14ac:dyDescent="0.2">
      <c r="A20" s="35" t="s">
        <v>91</v>
      </c>
      <c r="B20" s="37" t="s">
        <v>148</v>
      </c>
    </row>
    <row r="21" spans="1:2" ht="30" x14ac:dyDescent="0.2">
      <c r="A21" s="35" t="s">
        <v>92</v>
      </c>
      <c r="B21" s="37" t="s">
        <v>148</v>
      </c>
    </row>
    <row r="22" spans="1:2" ht="30" x14ac:dyDescent="0.2">
      <c r="A22" s="35" t="s">
        <v>69</v>
      </c>
      <c r="B22" s="37" t="s">
        <v>148</v>
      </c>
    </row>
    <row r="23" spans="1:2" ht="30" x14ac:dyDescent="0.2">
      <c r="A23" s="35" t="s">
        <v>116</v>
      </c>
      <c r="B23" s="37" t="s">
        <v>148</v>
      </c>
    </row>
    <row r="24" spans="1:2" ht="15" x14ac:dyDescent="0.2">
      <c r="A24" s="35" t="s">
        <v>118</v>
      </c>
      <c r="B24" s="38">
        <v>45289</v>
      </c>
    </row>
    <row r="25" spans="1:2" ht="30" x14ac:dyDescent="0.2">
      <c r="A25" s="39" t="s">
        <v>89</v>
      </c>
      <c r="B25" s="37" t="s">
        <v>148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B9025F626362E24896E59365AFC91190" ma:contentTypeVersion="1" ma:contentTypeDescription="Создание документа." ma:contentTypeScope="" ma:versionID="e5aa06f2de0e696e7a3fe9d19b11357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09884a9746cc884cefd03812ea2580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247C9D-7234-4CC3-8282-C829772361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2D9784-2CEF-498D-87A2-1F6E34BB6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Подробная спецификация</vt:lpstr>
      <vt:lpstr>Общая спецификация</vt:lpstr>
      <vt:lpstr>График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Kuznetsova, Anna</dc:creator>
  <cp:lastModifiedBy>Tarletskiy, Ivan</cp:lastModifiedBy>
  <cp:lastPrinted>2020-04-14T09:46:09Z</cp:lastPrinted>
  <dcterms:created xsi:type="dcterms:W3CDTF">2001-07-15T14:29:30Z</dcterms:created>
  <dcterms:modified xsi:type="dcterms:W3CDTF">2023-08-17T12:32:22Z</dcterms:modified>
</cp:coreProperties>
</file>