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796A2844-4C2F-447E-9C06-522D3373D0C8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позиции'!$1:$12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позиции'!$A$1:$N$56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3" i="16" l="1"/>
  <c r="K52" i="16"/>
  <c r="J52" i="16"/>
  <c r="L52" i="16" s="1"/>
  <c r="I52" i="16"/>
  <c r="K51" i="16"/>
  <c r="I51" i="16"/>
  <c r="J51" i="16" s="1"/>
  <c r="L51" i="16" s="1"/>
  <c r="K50" i="16"/>
  <c r="I50" i="16"/>
  <c r="J50" i="16" s="1"/>
  <c r="L50" i="16" s="1"/>
  <c r="L49" i="16"/>
  <c r="K49" i="16"/>
  <c r="J49" i="16"/>
  <c r="I49" i="16"/>
  <c r="K48" i="16"/>
  <c r="J48" i="16"/>
  <c r="L48" i="16" s="1"/>
  <c r="I48" i="16"/>
  <c r="I13" i="16" l="1"/>
  <c r="J13" i="16" s="1"/>
  <c r="L13" i="16" s="1"/>
  <c r="K13" i="16"/>
  <c r="I14" i="16"/>
  <c r="J14" i="16" s="1"/>
  <c r="L14" i="16" s="1"/>
  <c r="K14" i="16"/>
  <c r="I15" i="16"/>
  <c r="J15" i="16" s="1"/>
  <c r="L15" i="16" s="1"/>
  <c r="K15" i="16"/>
  <c r="I16" i="16"/>
  <c r="J16" i="16" s="1"/>
  <c r="L16" i="16" s="1"/>
  <c r="K16" i="16"/>
  <c r="I17" i="16"/>
  <c r="J17" i="16" s="1"/>
  <c r="L17" i="16" s="1"/>
  <c r="K17" i="16"/>
  <c r="I18" i="16"/>
  <c r="J18" i="16" s="1"/>
  <c r="L18" i="16" s="1"/>
  <c r="K18" i="16"/>
  <c r="I19" i="16"/>
  <c r="J19" i="16" s="1"/>
  <c r="L19" i="16" s="1"/>
  <c r="K19" i="16"/>
  <c r="I20" i="16"/>
  <c r="J20" i="16" s="1"/>
  <c r="L20" i="16" s="1"/>
  <c r="K20" i="16"/>
  <c r="I21" i="16"/>
  <c r="J21" i="16" s="1"/>
  <c r="L21" i="16" s="1"/>
  <c r="K21" i="16"/>
  <c r="I22" i="16"/>
  <c r="J22" i="16" s="1"/>
  <c r="L22" i="16" s="1"/>
  <c r="K22" i="16"/>
  <c r="I23" i="16"/>
  <c r="J23" i="16" s="1"/>
  <c r="L23" i="16" s="1"/>
  <c r="K23" i="16"/>
  <c r="I24" i="16"/>
  <c r="J24" i="16" s="1"/>
  <c r="L24" i="16" s="1"/>
  <c r="K24" i="16"/>
  <c r="I25" i="16"/>
  <c r="J25" i="16" s="1"/>
  <c r="L25" i="16" s="1"/>
  <c r="K25" i="16"/>
  <c r="I26" i="16"/>
  <c r="J26" i="16" s="1"/>
  <c r="L26" i="16" s="1"/>
  <c r="K26" i="16"/>
  <c r="I27" i="16"/>
  <c r="J27" i="16" s="1"/>
  <c r="L27" i="16" s="1"/>
  <c r="K27" i="16"/>
  <c r="I28" i="16"/>
  <c r="J28" i="16" s="1"/>
  <c r="L28" i="16" s="1"/>
  <c r="K28" i="16"/>
  <c r="I29" i="16"/>
  <c r="J29" i="16" s="1"/>
  <c r="L29" i="16" s="1"/>
  <c r="K29" i="16"/>
  <c r="I30" i="16"/>
  <c r="J30" i="16" s="1"/>
  <c r="L30" i="16" s="1"/>
  <c r="K30" i="16"/>
  <c r="I31" i="16"/>
  <c r="J31" i="16" s="1"/>
  <c r="L31" i="16" s="1"/>
  <c r="K31" i="16"/>
  <c r="I32" i="16"/>
  <c r="J32" i="16" s="1"/>
  <c r="L32" i="16" s="1"/>
  <c r="K32" i="16"/>
  <c r="I33" i="16"/>
  <c r="J33" i="16" s="1"/>
  <c r="L33" i="16" s="1"/>
  <c r="K33" i="16"/>
  <c r="I34" i="16"/>
  <c r="J34" i="16" s="1"/>
  <c r="L34" i="16" s="1"/>
  <c r="K34" i="16"/>
  <c r="I35" i="16"/>
  <c r="J35" i="16" s="1"/>
  <c r="L35" i="16" s="1"/>
  <c r="K35" i="16"/>
  <c r="I36" i="16"/>
  <c r="J36" i="16" s="1"/>
  <c r="L36" i="16" s="1"/>
  <c r="K36" i="16"/>
  <c r="I37" i="16"/>
  <c r="J37" i="16" s="1"/>
  <c r="L37" i="16" s="1"/>
  <c r="K37" i="16"/>
  <c r="I38" i="16"/>
  <c r="J38" i="16" s="1"/>
  <c r="L38" i="16" s="1"/>
  <c r="K38" i="16"/>
  <c r="I39" i="16"/>
  <c r="J39" i="16" s="1"/>
  <c r="L39" i="16" s="1"/>
  <c r="K39" i="16"/>
  <c r="I47" i="16" l="1"/>
  <c r="I46" i="16"/>
  <c r="I45" i="16"/>
  <c r="I44" i="16"/>
  <c r="I43" i="16"/>
  <c r="I42" i="16"/>
  <c r="I41" i="16"/>
  <c r="I40" i="16"/>
  <c r="J47" i="16" l="1"/>
  <c r="J46" i="16"/>
  <c r="J45" i="16"/>
  <c r="J44" i="16"/>
  <c r="J43" i="16"/>
  <c r="J42" i="16"/>
  <c r="J41" i="16"/>
  <c r="J40" i="16"/>
  <c r="K40" i="16" l="1"/>
  <c r="K41" i="16"/>
  <c r="K42" i="16"/>
  <c r="K43" i="16"/>
  <c r="K44" i="16"/>
  <c r="K45" i="16"/>
  <c r="K46" i="16"/>
  <c r="K47" i="16"/>
  <c r="L40" i="16"/>
  <c r="L41" i="16"/>
  <c r="L42" i="16"/>
  <c r="L43" i="16"/>
  <c r="L44" i="16"/>
  <c r="L45" i="16"/>
  <c r="L46" i="16"/>
  <c r="L47" i="16"/>
  <c r="F7" i="17"/>
  <c r="H53" i="16" l="1"/>
  <c r="J53" i="16" l="1"/>
  <c r="L53" i="16"/>
  <c r="K53" i="16"/>
</calcChain>
</file>

<file path=xl/sharedStrings.xml><?xml version="1.0" encoding="utf-8"?>
<sst xmlns="http://schemas.openxmlformats.org/spreadsheetml/2006/main" count="123" uniqueCount="83">
  <si>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</si>
  <si>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</si>
  <si>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</si>
  <si>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</si>
  <si>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</si>
  <si>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</si>
  <si>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</si>
  <si>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</si>
  <si>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</si>
  <si>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</si>
  <si>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</si>
  <si>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</si>
  <si>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</si>
  <si>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</si>
  <si>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</si>
  <si>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</si>
  <si>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</si>
  <si>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</si>
  <si>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</si>
  <si>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</si>
  <si>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</si>
  <si>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</si>
  <si>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</si>
  <si>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</si>
  <si>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</si>
  <si>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</si>
  <si>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</si>
  <si>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</si>
  <si>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</si>
  <si>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</si>
  <si>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</si>
  <si>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</si>
  <si>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</si>
  <si>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</si>
  <si>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</si>
  <si>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33:9:23</t>
  </si>
  <si>
    <t>ООО «Торговый дом «ЕвроСибЭнерго»</t>
  </si>
  <si>
    <t>Предоставление неисключительной лицензии на использование ПО NanoCAD</t>
  </si>
  <si>
    <t>Право на использование программы для ЭВМ Платформа nanoCAD 23 (основной модуль), локальная лицензия на 1 год</t>
  </si>
  <si>
    <t>Право на использование программы для ЭВМ Платформа nanoCAD 23 , локальная лицензия бессрочная</t>
  </si>
  <si>
    <t>Право на использование программы для ЭВМ nanoCAD GeoniCS 23 (доп. модуль Сети) на 1 год</t>
  </si>
  <si>
    <t>Право на использование программы для ЭВМ nanoCAD GeoniCS 23 (доп. модуль Генплан) на 1 год</t>
  </si>
  <si>
    <t>Право на использование программы для ЭВМ nanoCAD GeoniCS 23 (доп. модуль Геомодель) на 1 год</t>
  </si>
  <si>
    <t>Право на использование программы для ЭВМ nanoCAD GeoniCS 23 (доп. модуль Трассы) на 1 год</t>
  </si>
  <si>
    <t>Право на использование программы для ЭВМ nanoCAD GeoniCS 23 (доп. модуль Сечения) на 1 год</t>
  </si>
  <si>
    <t>Право на использование программы для ЭВМ Платформа nanoCAD 23 (доп. модуль Механика) на 1 год</t>
  </si>
  <si>
    <t>Право на использование программы для ЭВМ Платформа nanoCAD 23 (доп. модуль СПДС) на 1 год</t>
  </si>
  <si>
    <t>Право на использование программы для ЭВМ Платформа nanoCAD 23 (доп. модуль 3D) на 1 год</t>
  </si>
  <si>
    <t>Право на использование программы для ЭВМ Платформа nanoCAD 23 (доп. модуль Растр) на 1 год</t>
  </si>
  <si>
    <t>Право на использование программы для ЭВМ Платформа nanoCAD 23 (доп. модуль Топоплан) на 1 год</t>
  </si>
  <si>
    <t>Право на использование программы для ЭВМ nanoCAD GeoniCS 23 (основной модуль Топоплан), update subscription на 1 год</t>
  </si>
  <si>
    <t>Право на использование программы для ЭВМ nanoCAD GeoniCS 23 (доп. модуль Сети), update subscription на 1 год</t>
  </si>
  <si>
    <t>Право на использование программы для ЭВМ nanoCAD GeoniCS 23 (доп. модуль Сечения), update subscription на 1 год</t>
  </si>
  <si>
    <t>Право на использование программы для ЭВМ nanoCAD GeoniCS 23 (доп. модуль Трассы), update subscription на 1 год</t>
  </si>
  <si>
    <t>Право на использование программы для ЭВМ nanoCAD GeoniCS 23 (доп. модуль Генплан), update subscription на 1 год</t>
  </si>
  <si>
    <t>Право на использование программы для ЭВМ Платформа nanoCAD 23 (основной модуль), update subscription на 1 год</t>
  </si>
  <si>
    <t>Право на использование программы для ЭВМ nanoCAD GeoniCS 23 (основной модуль Топоплан), локальная лицензия &lt;- nanoCAD GeoniCS 22 (основной модуль Топоплан), локальная лицензия</t>
  </si>
  <si>
    <t>Право на использование программы для ЭВМ nanoCAD GeoniCS 23 (доп. модуль Генплан) &lt;- nanoCAD GeoniCS 22 (доп. модуль Генплан)</t>
  </si>
  <si>
    <t>Право на использование программы для ЭВМ nanoCAD GeoniCS 23 (доп. модуль Сети) &lt;- nanoCAD GeoniCS 22 (доп. модуль Сети)</t>
  </si>
  <si>
    <t>Право на использование программы для ЭВМ nanoCAD GeoniCS 23 (доп. модуль Сечения) &lt;- nanoCAD GeoniCS 22 (доп. модуль Сечения)</t>
  </si>
  <si>
    <t>Право на использование программы для ЭВМ nanoCAD GeoniCS 23 (доп. модуль Трассы) &lt;- nanoCAD GeoniCS 22 (доп. модуль Трассы)</t>
  </si>
  <si>
    <t>Право на использование программы для ЭВМ Платформа nanoCAD 23 (основной модуль), локальная лицензия &lt;- Платформа nanoCAD 22 (основной модуль), локальная лицензия</t>
  </si>
  <si>
    <t>Единица</t>
  </si>
  <si>
    <t>Цена за ед  продукции (без НДС) по прайсу производителя</t>
  </si>
  <si>
    <t>Цена за ед  продукции (без НДС) с учетом скидки</t>
  </si>
  <si>
    <t>Скидка к прайсу производителя (%)</t>
  </si>
  <si>
    <t>Приведенная в настоящем ценовом предложении скидка к прайсу производителя применяется ко всем закупаемым лицензиям в течение всего срока действия договора, заключенного с заказчиком</t>
  </si>
  <si>
    <t>Право на использование программ для ЭВМ в составе nanoCAD Корпоративная лицензия 23, сетевая лицензия (серверная часть) на 1 год</t>
  </si>
  <si>
    <t>Право на использование программ для ЭВМ в составе nanoCAD Корпоративная лицензия 23, сетевая лицензия (доп. место) на 1 год</t>
  </si>
  <si>
    <t>Право на использование программы для ЭВМ Платформа nanoCAD 23 (основной модуль), сетевая лицензия (серверная часть) на 1 год</t>
  </si>
  <si>
    <t>Право на использование программы для ЭВМ Платформа nanoCAD 23 (основной модуль), сетевая лицензия (доп. место) на 1 год</t>
  </si>
  <si>
    <t>Право на использование программы для ЭВМ Платформа nanoCAD 23 (конфигурация Standart), сетевая лицензия (серверная часть) на 1 год</t>
  </si>
  <si>
    <t>Право на использование программы для ЭВМ Платформа nanoCAD 23 (конфигурация Standart), сетевая лицензия (доп. место) на 1 год</t>
  </si>
  <si>
    <t>Право на использование программы для ЭВМ Платформа nanoCAD 23 (конфигурация Pro), сетевая лицензия (серверная часть) на 1 год</t>
  </si>
  <si>
    <t>Право на использование программы для ЭВМ Платформа nanoCAD 23 (конфигурация Pro), сетевая лицензия (доп. место) на 1 год</t>
  </si>
  <si>
    <t>Право на использование программы для ЭВМ nanoCAD BIM Электро 23, сетевая лицензия (серверная часть) на 1 год</t>
  </si>
  <si>
    <t>Право на использование программы для ЭВМ nanoCAD BIM Конструкции 22, локальная лицензия на 1 год</t>
  </si>
  <si>
    <t>Право на использование программы для ЭВМ nanoCAD BIM Вентиляция 22, сетевая лицензия (серверная часть) на 1 год</t>
  </si>
  <si>
    <t>Право на использование программы для ЭВМ nanoCAD Металлоконструкции 22, сетевая лицензия (серверная часть) на 1 год</t>
  </si>
  <si>
    <t>Право на использование программы для ЭВМ nanoCAD Металлоконструкции 22, локальная лицензия на 1 год</t>
  </si>
  <si>
    <t>Право на использование программы для ЭВМ nanoCAD Стройплощадка 22, сетевая лицензия (серверная часть) на 1 год</t>
  </si>
  <si>
    <t>Право на использование программы для ЭВМ nanoCAD GeoniCS 23 (основной модуль Топоплан), сетевая лицензия (серверная часть) на 1 год</t>
  </si>
  <si>
    <t>Право на использование программы для ЭВМ nanoCAD GeoniCS 23 (основной модуль Топоплан), сетевая лицензия (доп. место) на 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</si>
</sst>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2" fillId="0" borderId="13" xfId="0" applyNumberFormat="1" applyFont="1" applyBorder="1" applyAlignment="1" applyProtection="1">
      <alignment horizontal="left" vertical="center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49" fontId="2" fillId="0" borderId="13" xfId="0" applyNumberFormat="1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9" fontId="2" fillId="0" borderId="3" xfId="0" applyNumberFormat="1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quotePrefix="1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2:N53" totalsRowShown="0" headerRowDxfId="21" dataDxfId="20" tableBorderDxfId="19">
  <autoFilter ref="B12:N53" xr:uid="{00000000-0009-0000-0100-00000F000000}"/>
  <tableColumns count="13">
    <tableColumn id="1" xr3:uid="{00000000-0010-0000-0000-000001000000}" name="№" dataDxfId="18"/>
    <tableColumn id="2" xr3:uid="{00000000-0010-0000-0000-000002000000}" name="Вводные данные" dataDxfId="17"/>
    <tableColumn id="3" xr3:uid="{00000000-0010-0000-0000-000003000000}" name="Единица измерения продукции" dataDxfId="16"/>
    <tableColumn id="9" xr3:uid="{00000000-0010-0000-0000-000009000000}" name="Кол-во (объем)" dataDxfId="15"/>
    <tableColumn id="11" xr3:uid="{C9A21E78-4FDA-464C-B559-CE4AD714B922}" name="Цена за ед  продукции (без НДС) по прайсу производителя" dataDxfId="14"/>
    <tableColumn id="14" xr3:uid="{231420FA-897D-4622-AFCA-B1257D751F7D}" name="Скидка к прайсу производителя (%)" dataDxfId="13"/>
    <tableColumn id="4" xr3:uid="{00000000-0010-0000-0000-000004000000}" name="Цена за ед  продукции (без НДС) с учетом скидки" dataDxfId="12"/>
    <tableColumn id="7" xr3:uid="{00000000-0010-0000-0000-000007000000}" name="НДС (%)" dataDxfId="11"/>
    <tableColumn id="6" xr3:uid="{00000000-0010-0000-0000-000006000000}" name="Цена за ед продукции (с НДС)" dataDxfId="10"/>
    <tableColumn id="12" xr3:uid="{00000000-0010-0000-0000-00000C000000}" name="Сумма (без НДС)" dataDxfId="9"/>
    <tableColumn id="13" xr3:uid="{00000000-0010-0000-0000-00000D000000}" name="Сумма (с НДС)" dataDxfId="8"/>
    <tableColumn id="5" xr3:uid="{00000000-0010-0000-0000-000005000000}" name="Дополнительная информация" dataDxfId="7"/>
    <tableColumn id="8" xr3:uid="{00000000-0010-0000-0000-000008000000}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8"/>
  <sheetViews>
    <sheetView showGridLines="0" tabSelected="1" view="pageBreakPreview" zoomScale="85" zoomScaleNormal="100" zoomScaleSheetLayoutView="85" workbookViewId="0">
      <selection activeCell="D7" sqref="D7:L7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69.28515625" style="3" customWidth="1"/>
    <col min="4" max="4" width="15.42578125" style="3" customWidth="1"/>
    <col min="5" max="5" width="13.5703125" style="3" customWidth="1"/>
    <col min="6" max="6" width="17.85546875" style="3" customWidth="1"/>
    <col min="7" max="7" width="18.140625" style="3" customWidth="1"/>
    <col min="8" max="8" width="17.28515625" style="3" customWidth="1"/>
    <col min="9" max="9" width="9.140625" style="3" customWidth="1"/>
    <col min="10" max="10" width="13.28515625" style="3" customWidth="1"/>
    <col min="11" max="11" width="11.7109375" style="3" customWidth="1"/>
    <col min="12" max="12" width="8.5703125" style="3" customWidth="1"/>
    <col min="13" max="13" width="19" style="3" customWidth="1"/>
    <col min="14" max="14" width="21.28515625" style="3" customWidth="1"/>
    <col min="15" max="16384" width="9.140625" style="3"/>
  </cols>
  <sheetData>
    <row r="1" spans="1:14" ht="21.75" customHeight="1" x14ac:dyDescent="0.25">
      <c r="A1" s="1"/>
      <c r="B1" s="19" t="s">
        <v>6</v>
      </c>
      <c r="C1" s="2"/>
      <c r="D1" s="2"/>
      <c r="E1" s="2"/>
      <c r="F1" s="2"/>
      <c r="G1" s="2"/>
      <c r="H1" s="2"/>
      <c r="I1" s="2"/>
    </row>
    <row r="2" spans="1:14" ht="21.75" customHeight="1" x14ac:dyDescent="0.25">
      <c r="A2" s="4"/>
      <c r="B2" s="16" t="s">
        <v>17</v>
      </c>
      <c r="C2" s="4"/>
      <c r="D2" s="4"/>
      <c r="E2" s="4"/>
      <c r="F2" s="4"/>
      <c r="G2" s="4"/>
      <c r="H2" s="4"/>
      <c r="I2" s="4"/>
      <c r="J2" s="4"/>
      <c r="K2" s="4"/>
      <c r="L2" s="4"/>
      <c r="M2" s="2"/>
    </row>
    <row r="3" spans="1:14" ht="22.5" customHeight="1" x14ac:dyDescent="0.25">
      <c r="A3" s="4"/>
      <c r="B3" s="40" t="s">
        <v>4</v>
      </c>
      <c r="C3" s="38"/>
      <c r="D3" s="44" t="s">
        <v>35</v>
      </c>
      <c r="E3" s="45"/>
      <c r="F3" s="25"/>
      <c r="G3" s="25"/>
      <c r="H3" s="20"/>
      <c r="I3" s="18"/>
      <c r="J3" s="18"/>
      <c r="K3" s="21"/>
      <c r="L3" s="21"/>
    </row>
    <row r="4" spans="1:14" ht="22.5" customHeight="1" x14ac:dyDescent="0.25">
      <c r="A4" s="4"/>
      <c r="B4" s="40" t="s">
        <v>19</v>
      </c>
      <c r="C4" s="48"/>
      <c r="D4" s="41" t="s">
        <v>36</v>
      </c>
      <c r="E4" s="42"/>
      <c r="F4" s="42"/>
      <c r="G4" s="42"/>
      <c r="H4" s="42"/>
      <c r="I4" s="42"/>
      <c r="J4" s="42"/>
      <c r="K4" s="42"/>
      <c r="L4" s="43"/>
    </row>
    <row r="5" spans="1:14" ht="22.5" customHeight="1" x14ac:dyDescent="0.25">
      <c r="A5" s="4"/>
      <c r="B5" s="40" t="s">
        <v>20</v>
      </c>
      <c r="C5" s="48"/>
      <c r="D5" s="41" t="s">
        <v>33</v>
      </c>
      <c r="E5" s="42"/>
      <c r="F5" s="42"/>
      <c r="G5" s="42"/>
      <c r="H5" s="42"/>
      <c r="I5" s="42"/>
      <c r="J5" s="42"/>
      <c r="K5" s="42"/>
      <c r="L5" s="43"/>
    </row>
    <row r="6" spans="1:14" ht="22.5" customHeight="1" x14ac:dyDescent="0.25">
      <c r="A6" s="4"/>
      <c r="B6" s="40" t="s">
        <v>5</v>
      </c>
      <c r="C6" s="38"/>
      <c r="D6" s="41" t="s">
        <v>37</v>
      </c>
      <c r="E6" s="42"/>
      <c r="F6" s="42"/>
      <c r="G6" s="42"/>
      <c r="H6" s="42"/>
      <c r="I6" s="42"/>
      <c r="J6" s="42"/>
      <c r="K6" s="42"/>
      <c r="L6" s="43"/>
    </row>
    <row r="7" spans="1:14" ht="22.5" customHeight="1" x14ac:dyDescent="0.25">
      <c r="A7" s="5"/>
      <c r="B7" s="40" t="s">
        <v>7</v>
      </c>
      <c r="C7" s="38"/>
      <c r="D7" s="41"/>
      <c r="E7" s="42"/>
      <c r="F7" s="42"/>
      <c r="G7" s="42"/>
      <c r="H7" s="42"/>
      <c r="I7" s="42"/>
      <c r="J7" s="42"/>
      <c r="K7" s="42"/>
      <c r="L7" s="43"/>
    </row>
    <row r="8" spans="1:14" ht="22.5" customHeight="1" x14ac:dyDescent="0.25">
      <c r="A8" s="5"/>
      <c r="B8" s="6" t="s">
        <v>1</v>
      </c>
      <c r="C8" s="17"/>
      <c r="D8" s="41"/>
      <c r="E8" s="43"/>
      <c r="F8" s="25"/>
      <c r="G8" s="25"/>
      <c r="H8" s="46"/>
      <c r="I8" s="46"/>
      <c r="J8" s="18"/>
      <c r="K8" s="21"/>
      <c r="L8" s="21"/>
    </row>
    <row r="9" spans="1:14" ht="22.5" customHeight="1" x14ac:dyDescent="0.25">
      <c r="A9" s="5"/>
      <c r="B9" s="7" t="s">
        <v>2</v>
      </c>
      <c r="C9" s="17"/>
      <c r="D9" s="47"/>
      <c r="E9" s="45"/>
      <c r="F9" s="25"/>
      <c r="G9" s="25"/>
      <c r="H9" s="46"/>
      <c r="I9" s="46"/>
      <c r="J9" s="18"/>
      <c r="K9" s="21"/>
      <c r="L9" s="21"/>
    </row>
    <row r="10" spans="1:14" ht="33.75" customHeight="1" x14ac:dyDescent="0.25">
      <c r="A10" s="5"/>
      <c r="B10" s="38" t="s">
        <v>18</v>
      </c>
      <c r="C10" s="38"/>
      <c r="D10" s="39"/>
      <c r="E10" s="39"/>
      <c r="F10" s="25"/>
      <c r="G10" s="25"/>
      <c r="H10" s="22"/>
      <c r="I10" s="22"/>
      <c r="J10" s="22"/>
      <c r="K10" s="21"/>
      <c r="L10" s="21"/>
    </row>
    <row r="11" spans="1:14" ht="21.75" customHeight="1" x14ac:dyDescent="0.25">
      <c r="A11" s="5"/>
      <c r="B11" s="24"/>
      <c r="C11" s="24"/>
      <c r="D11" s="25"/>
      <c r="E11" s="25"/>
      <c r="F11" s="25"/>
      <c r="G11" s="25"/>
      <c r="H11" s="22"/>
      <c r="I11" s="22"/>
      <c r="J11" s="22"/>
      <c r="K11" s="21"/>
      <c r="L11" s="21"/>
    </row>
    <row r="12" spans="1:14" s="8" customFormat="1" ht="63" x14ac:dyDescent="0.25">
      <c r="B12" s="23" t="s">
        <v>0</v>
      </c>
      <c r="C12" s="23" t="s">
        <v>13</v>
      </c>
      <c r="D12" s="23" t="s">
        <v>14</v>
      </c>
      <c r="E12" s="23" t="s">
        <v>8</v>
      </c>
      <c r="F12" s="23" t="s">
        <v>63</v>
      </c>
      <c r="G12" s="23" t="s">
        <v>65</v>
      </c>
      <c r="H12" s="15" t="s">
        <v>64</v>
      </c>
      <c r="I12" s="15" t="s">
        <v>3</v>
      </c>
      <c r="J12" s="15" t="s">
        <v>9</v>
      </c>
      <c r="K12" s="15" t="s">
        <v>10</v>
      </c>
      <c r="L12" s="15" t="s">
        <v>11</v>
      </c>
      <c r="M12" s="9" t="s">
        <v>15</v>
      </c>
      <c r="N12" s="15" t="s">
        <v>16</v>
      </c>
    </row>
    <row r="13" spans="1:14" s="8" customFormat="1" ht="53.25" customHeight="1" x14ac:dyDescent="0.25">
      <c r="B13" s="31">
        <v>1</v>
      </c>
      <c r="C13" s="32" t="s">
        <v>67</v>
      </c>
      <c r="D13" s="33" t="s">
        <v>62</v>
      </c>
      <c r="E13" s="30">
        <v>6</v>
      </c>
      <c r="F13" s="30"/>
      <c r="G13" s="30"/>
      <c r="H13" s="30"/>
      <c r="I13" s="36">
        <f>$I$53</f>
        <v>0.2</v>
      </c>
      <c r="J13" s="35">
        <f>ПозиционноеЦеновое[[#This Row],[Цена за ед  продукции (без НДС) с учетом скидки]]*(1+ПозиционноеЦеновое[[#This Row],[НДС (%)]])</f>
        <v>0</v>
      </c>
      <c r="K13" s="35">
        <f>ПозиционноеЦеновое[[#This Row],[Кол-во (объем)]]*ПозиционноеЦеновое[[#This Row],[Цена за ед  продукции (без НДС) с учетом скидки]]</f>
        <v>0</v>
      </c>
      <c r="L13" s="35">
        <f>ПозиционноеЦеновое[[#This Row],[Кол-во (объем)]]*ПозиционноеЦеновое[[#This Row],[Цена за ед продукции (с НДС)]]</f>
        <v>0</v>
      </c>
      <c r="M13" s="33"/>
      <c r="N13" s="33"/>
    </row>
    <row r="14" spans="1:14" s="8" customFormat="1" ht="53.25" customHeight="1" x14ac:dyDescent="0.25">
      <c r="B14" s="31">
        <v>2</v>
      </c>
      <c r="C14" s="32" t="s">
        <v>68</v>
      </c>
      <c r="D14" s="33" t="s">
        <v>62</v>
      </c>
      <c r="E14" s="30">
        <v>15</v>
      </c>
      <c r="F14" s="30"/>
      <c r="G14" s="30"/>
      <c r="H14" s="30"/>
      <c r="I14" s="36">
        <f>$I$53</f>
        <v>0.2</v>
      </c>
      <c r="J14" s="35">
        <f>ПозиционноеЦеновое[[#This Row],[Цена за ед  продукции (без НДС) с учетом скидки]]*(1+ПозиционноеЦеновое[[#This Row],[НДС (%)]])</f>
        <v>0</v>
      </c>
      <c r="K14" s="35">
        <f>ПозиционноеЦеновое[[#This Row],[Кол-во (объем)]]*ПозиционноеЦеновое[[#This Row],[Цена за ед  продукции (без НДС) с учетом скидки]]</f>
        <v>0</v>
      </c>
      <c r="L14" s="35">
        <f>ПозиционноеЦеновое[[#This Row],[Кол-во (объем)]]*ПозиционноеЦеновое[[#This Row],[Цена за ед продукции (с НДС)]]</f>
        <v>0</v>
      </c>
      <c r="M14" s="33"/>
      <c r="N14" s="33"/>
    </row>
    <row r="15" spans="1:14" s="8" customFormat="1" ht="53.25" customHeight="1" x14ac:dyDescent="0.25">
      <c r="B15" s="31">
        <v>3</v>
      </c>
      <c r="C15" s="32" t="s">
        <v>69</v>
      </c>
      <c r="D15" s="33" t="s">
        <v>62</v>
      </c>
      <c r="E15" s="30">
        <v>19</v>
      </c>
      <c r="F15" s="30"/>
      <c r="G15" s="30"/>
      <c r="H15" s="30"/>
      <c r="I15" s="36">
        <f>$I$53</f>
        <v>0.2</v>
      </c>
      <c r="J15" s="35">
        <f>ПозиционноеЦеновое[[#This Row],[Цена за ед  продукции (без НДС) с учетом скидки]]*(1+ПозиционноеЦеновое[[#This Row],[НДС (%)]])</f>
        <v>0</v>
      </c>
      <c r="K15" s="35">
        <f>ПозиционноеЦеновое[[#This Row],[Кол-во (объем)]]*ПозиционноеЦеновое[[#This Row],[Цена за ед  продукции (без НДС) с учетом скидки]]</f>
        <v>0</v>
      </c>
      <c r="L15" s="35">
        <f>ПозиционноеЦеновое[[#This Row],[Кол-во (объем)]]*ПозиционноеЦеновое[[#This Row],[Цена за ед продукции (с НДС)]]</f>
        <v>0</v>
      </c>
      <c r="M15" s="33"/>
      <c r="N15" s="33"/>
    </row>
    <row r="16" spans="1:14" s="8" customFormat="1" ht="53.25" customHeight="1" x14ac:dyDescent="0.25">
      <c r="B16" s="31">
        <v>4</v>
      </c>
      <c r="C16" s="32" t="s">
        <v>70</v>
      </c>
      <c r="D16" s="33" t="s">
        <v>62</v>
      </c>
      <c r="E16" s="30">
        <v>84</v>
      </c>
      <c r="F16" s="30"/>
      <c r="G16" s="30"/>
      <c r="H16" s="30"/>
      <c r="I16" s="36">
        <f>$I$53</f>
        <v>0.2</v>
      </c>
      <c r="J16" s="35">
        <f>ПозиционноеЦеновое[[#This Row],[Цена за ед  продукции (без НДС) с учетом скидки]]*(1+ПозиционноеЦеновое[[#This Row],[НДС (%)]])</f>
        <v>0</v>
      </c>
      <c r="K16" s="35">
        <f>ПозиционноеЦеновое[[#This Row],[Кол-во (объем)]]*ПозиционноеЦеновое[[#This Row],[Цена за ед  продукции (без НДС) с учетом скидки]]</f>
        <v>0</v>
      </c>
      <c r="L16" s="35">
        <f>ПозиционноеЦеновое[[#This Row],[Кол-во (объем)]]*ПозиционноеЦеновое[[#This Row],[Цена за ед продукции (с НДС)]]</f>
        <v>0</v>
      </c>
      <c r="M16" s="33"/>
      <c r="N16" s="33"/>
    </row>
    <row r="17" spans="1:14" s="8" customFormat="1" ht="53.25" customHeight="1" x14ac:dyDescent="0.25">
      <c r="B17" s="31">
        <v>5</v>
      </c>
      <c r="C17" s="32" t="s">
        <v>71</v>
      </c>
      <c r="D17" s="33" t="s">
        <v>62</v>
      </c>
      <c r="E17" s="30">
        <v>9</v>
      </c>
      <c r="F17" s="30"/>
      <c r="G17" s="30"/>
      <c r="H17" s="30"/>
      <c r="I17" s="36">
        <f>$I$53</f>
        <v>0.2</v>
      </c>
      <c r="J17" s="35">
        <f>ПозиционноеЦеновое[[#This Row],[Цена за ед  продукции (без НДС) с учетом скидки]]*(1+ПозиционноеЦеновое[[#This Row],[НДС (%)]])</f>
        <v>0</v>
      </c>
      <c r="K17" s="35">
        <f>ПозиционноеЦеновое[[#This Row],[Кол-во (объем)]]*ПозиционноеЦеновое[[#This Row],[Цена за ед  продукции (без НДС) с учетом скидки]]</f>
        <v>0</v>
      </c>
      <c r="L17" s="35">
        <f>ПозиционноеЦеновое[[#This Row],[Кол-во (объем)]]*ПозиционноеЦеновое[[#This Row],[Цена за ед продукции (с НДС)]]</f>
        <v>0</v>
      </c>
      <c r="M17" s="33"/>
      <c r="N17" s="33"/>
    </row>
    <row r="18" spans="1:14" s="8" customFormat="1" ht="53.25" customHeight="1" x14ac:dyDescent="0.25">
      <c r="B18" s="31">
        <v>6</v>
      </c>
      <c r="C18" s="32" t="s">
        <v>72</v>
      </c>
      <c r="D18" s="33" t="s">
        <v>62</v>
      </c>
      <c r="E18" s="30">
        <v>42</v>
      </c>
      <c r="F18" s="30"/>
      <c r="G18" s="30"/>
      <c r="H18" s="30"/>
      <c r="I18" s="36">
        <f>$I$53</f>
        <v>0.2</v>
      </c>
      <c r="J18" s="35">
        <f>ПозиционноеЦеновое[[#This Row],[Цена за ед  продукции (без НДС) с учетом скидки]]*(1+ПозиционноеЦеновое[[#This Row],[НДС (%)]])</f>
        <v>0</v>
      </c>
      <c r="K18" s="35">
        <f>ПозиционноеЦеновое[[#This Row],[Кол-во (объем)]]*ПозиционноеЦеновое[[#This Row],[Цена за ед  продукции (без НДС) с учетом скидки]]</f>
        <v>0</v>
      </c>
      <c r="L18" s="35">
        <f>ПозиционноеЦеновое[[#This Row],[Кол-во (объем)]]*ПозиционноеЦеновое[[#This Row],[Цена за ед продукции (с НДС)]]</f>
        <v>0</v>
      </c>
      <c r="M18" s="33"/>
      <c r="N18" s="33"/>
    </row>
    <row r="19" spans="1:14" s="8" customFormat="1" ht="53.25" customHeight="1" x14ac:dyDescent="0.25">
      <c r="B19" s="31">
        <v>7</v>
      </c>
      <c r="C19" s="32" t="s">
        <v>73</v>
      </c>
      <c r="D19" s="33" t="s">
        <v>62</v>
      </c>
      <c r="E19" s="30">
        <v>8</v>
      </c>
      <c r="F19" s="30"/>
      <c r="G19" s="30"/>
      <c r="H19" s="30"/>
      <c r="I19" s="36">
        <f>$I$53</f>
        <v>0.2</v>
      </c>
      <c r="J19" s="35">
        <f>ПозиционноеЦеновое[[#This Row],[Цена за ед  продукции (без НДС) с учетом скидки]]*(1+ПозиционноеЦеновое[[#This Row],[НДС (%)]])</f>
        <v>0</v>
      </c>
      <c r="K19" s="35">
        <f>ПозиционноеЦеновое[[#This Row],[Кол-во (объем)]]*ПозиционноеЦеновое[[#This Row],[Цена за ед  продукции (без НДС) с учетом скидки]]</f>
        <v>0</v>
      </c>
      <c r="L19" s="35">
        <f>ПозиционноеЦеновое[[#This Row],[Кол-во (объем)]]*ПозиционноеЦеновое[[#This Row],[Цена за ед продукции (с НДС)]]</f>
        <v>0</v>
      </c>
      <c r="M19" s="33"/>
      <c r="N19" s="33"/>
    </row>
    <row r="20" spans="1:14" s="8" customFormat="1" ht="53.25" customHeight="1" x14ac:dyDescent="0.25">
      <c r="B20" s="31">
        <v>8</v>
      </c>
      <c r="C20" s="32" t="s">
        <v>74</v>
      </c>
      <c r="D20" s="33" t="s">
        <v>62</v>
      </c>
      <c r="E20" s="30">
        <v>15</v>
      </c>
      <c r="F20" s="30"/>
      <c r="G20" s="30"/>
      <c r="H20" s="30"/>
      <c r="I20" s="36">
        <f>$I$53</f>
        <v>0.2</v>
      </c>
      <c r="J20" s="35">
        <f>ПозиционноеЦеновое[[#This Row],[Цена за ед  продукции (без НДС) с учетом скидки]]*(1+ПозиционноеЦеновое[[#This Row],[НДС (%)]])</f>
        <v>0</v>
      </c>
      <c r="K20" s="35">
        <f>ПозиционноеЦеновое[[#This Row],[Кол-во (объем)]]*ПозиционноеЦеновое[[#This Row],[Цена за ед  продукции (без НДС) с учетом скидки]]</f>
        <v>0</v>
      </c>
      <c r="L20" s="35">
        <f>ПозиционноеЦеновое[[#This Row],[Кол-во (объем)]]*ПозиционноеЦеновое[[#This Row],[Цена за ед продукции (с НДС)]]</f>
        <v>0</v>
      </c>
      <c r="M20" s="33"/>
      <c r="N20" s="33"/>
    </row>
    <row r="21" spans="1:14" s="8" customFormat="1" ht="53.25" customHeight="1" x14ac:dyDescent="0.25">
      <c r="B21" s="31">
        <v>9</v>
      </c>
      <c r="C21" s="32" t="s">
        <v>38</v>
      </c>
      <c r="D21" s="33" t="s">
        <v>62</v>
      </c>
      <c r="E21" s="30">
        <v>46</v>
      </c>
      <c r="F21" s="30"/>
      <c r="G21" s="30"/>
      <c r="H21" s="30"/>
      <c r="I21" s="36">
        <f>$I$53</f>
        <v>0.2</v>
      </c>
      <c r="J21" s="35">
        <f>ПозиционноеЦеновое[[#This Row],[Цена за ед  продукции (без НДС) с учетом скидки]]*(1+ПозиционноеЦеновое[[#This Row],[НДС (%)]])</f>
        <v>0</v>
      </c>
      <c r="K21" s="35">
        <f>ПозиционноеЦеновое[[#This Row],[Кол-во (объем)]]*ПозиционноеЦеновое[[#This Row],[Цена за ед  продукции (без НДС) с учетом скидки]]</f>
        <v>0</v>
      </c>
      <c r="L21" s="35">
        <f>ПозиционноеЦеновое[[#This Row],[Кол-во (объем)]]*ПозиционноеЦеновое[[#This Row],[Цена за ед продукции (с НДС)]]</f>
        <v>0</v>
      </c>
      <c r="M21" s="33"/>
      <c r="N21" s="33"/>
    </row>
    <row r="22" spans="1:14" s="8" customFormat="1" ht="53.25" customHeight="1" x14ac:dyDescent="0.25">
      <c r="B22" s="31">
        <v>10</v>
      </c>
      <c r="C22" s="32" t="s">
        <v>39</v>
      </c>
      <c r="D22" s="33" t="s">
        <v>62</v>
      </c>
      <c r="E22" s="30">
        <v>3</v>
      </c>
      <c r="F22" s="30"/>
      <c r="G22" s="30"/>
      <c r="H22" s="30"/>
      <c r="I22" s="36">
        <f>$I$53</f>
        <v>0.2</v>
      </c>
      <c r="J22" s="35">
        <f>ПозиционноеЦеновое[[#This Row],[Цена за ед  продукции (без НДС) с учетом скидки]]*(1+ПозиционноеЦеновое[[#This Row],[НДС (%)]])</f>
        <v>0</v>
      </c>
      <c r="K22" s="35">
        <f>ПозиционноеЦеновое[[#This Row],[Кол-во (объем)]]*ПозиционноеЦеновое[[#This Row],[Цена за ед  продукции (без НДС) с учетом скидки]]</f>
        <v>0</v>
      </c>
      <c r="L22" s="35">
        <f>ПозиционноеЦеновое[[#This Row],[Кол-во (объем)]]*ПозиционноеЦеновое[[#This Row],[Цена за ед продукции (с НДС)]]</f>
        <v>0</v>
      </c>
      <c r="M22" s="33"/>
      <c r="N22" s="33"/>
    </row>
    <row r="23" spans="1:14" s="8" customFormat="1" ht="53.25" customHeight="1" x14ac:dyDescent="0.25">
      <c r="B23" s="31">
        <v>11</v>
      </c>
      <c r="C23" s="32" t="s">
        <v>75</v>
      </c>
      <c r="D23" s="33" t="s">
        <v>62</v>
      </c>
      <c r="E23" s="30">
        <v>6</v>
      </c>
      <c r="F23" s="30"/>
      <c r="G23" s="30"/>
      <c r="H23" s="30"/>
      <c r="I23" s="36">
        <f>$I$53</f>
        <v>0.2</v>
      </c>
      <c r="J23" s="35">
        <f>ПозиционноеЦеновое[[#This Row],[Цена за ед  продукции (без НДС) с учетом скидки]]*(1+ПозиционноеЦеновое[[#This Row],[НДС (%)]])</f>
        <v>0</v>
      </c>
      <c r="K23" s="35">
        <f>ПозиционноеЦеновое[[#This Row],[Кол-во (объем)]]*ПозиционноеЦеновое[[#This Row],[Цена за ед  продукции (без НДС) с учетом скидки]]</f>
        <v>0</v>
      </c>
      <c r="L23" s="35">
        <f>ПозиционноеЦеновое[[#This Row],[Кол-во (объем)]]*ПозиционноеЦеновое[[#This Row],[Цена за ед продукции (с НДС)]]</f>
        <v>0</v>
      </c>
      <c r="M23" s="33"/>
      <c r="N23" s="33"/>
    </row>
    <row r="24" spans="1:14" s="8" customFormat="1" ht="53.25" customHeight="1" x14ac:dyDescent="0.25">
      <c r="B24" s="31">
        <v>12</v>
      </c>
      <c r="C24" s="32" t="s">
        <v>76</v>
      </c>
      <c r="D24" s="33" t="s">
        <v>62</v>
      </c>
      <c r="E24" s="30">
        <v>1</v>
      </c>
      <c r="F24" s="30"/>
      <c r="G24" s="30"/>
      <c r="H24" s="30"/>
      <c r="I24" s="36">
        <f>$I$53</f>
        <v>0.2</v>
      </c>
      <c r="J24" s="35">
        <f>ПозиционноеЦеновое[[#This Row],[Цена за ед  продукции (без НДС) с учетом скидки]]*(1+ПозиционноеЦеновое[[#This Row],[НДС (%)]])</f>
        <v>0</v>
      </c>
      <c r="K24" s="35">
        <f>ПозиционноеЦеновое[[#This Row],[Кол-во (объем)]]*ПозиционноеЦеновое[[#This Row],[Цена за ед  продукции (без НДС) с учетом скидки]]</f>
        <v>0</v>
      </c>
      <c r="L24" s="35">
        <f>ПозиционноеЦеновое[[#This Row],[Кол-во (объем)]]*ПозиционноеЦеновое[[#This Row],[Цена за ед продукции (с НДС)]]</f>
        <v>0</v>
      </c>
      <c r="M24" s="33"/>
      <c r="N24" s="33"/>
    </row>
    <row r="25" spans="1:14" s="8" customFormat="1" ht="53.25" customHeight="1" x14ac:dyDescent="0.25">
      <c r="B25" s="31">
        <v>13</v>
      </c>
      <c r="C25" s="32" t="s">
        <v>77</v>
      </c>
      <c r="D25" s="33" t="s">
        <v>62</v>
      </c>
      <c r="E25" s="30">
        <v>2</v>
      </c>
      <c r="F25" s="30"/>
      <c r="G25" s="30"/>
      <c r="H25" s="30"/>
      <c r="I25" s="36">
        <f>$I$53</f>
        <v>0.2</v>
      </c>
      <c r="J25" s="35">
        <f>ПозиционноеЦеновое[[#This Row],[Цена за ед  продукции (без НДС) с учетом скидки]]*(1+ПозиционноеЦеновое[[#This Row],[НДС (%)]])</f>
        <v>0</v>
      </c>
      <c r="K25" s="35">
        <f>ПозиционноеЦеновое[[#This Row],[Кол-во (объем)]]*ПозиционноеЦеновое[[#This Row],[Цена за ед  продукции (без НДС) с учетом скидки]]</f>
        <v>0</v>
      </c>
      <c r="L25" s="35">
        <f>ПозиционноеЦеновое[[#This Row],[Кол-во (объем)]]*ПозиционноеЦеновое[[#This Row],[Цена за ед продукции (с НДС)]]</f>
        <v>0</v>
      </c>
      <c r="M25" s="33"/>
      <c r="N25" s="33"/>
    </row>
    <row r="26" spans="1:14" s="8" customFormat="1" ht="53.25" customHeight="1" x14ac:dyDescent="0.25">
      <c r="B26" s="31">
        <v>14</v>
      </c>
      <c r="C26" s="32" t="s">
        <v>78</v>
      </c>
      <c r="D26" s="33" t="s">
        <v>62</v>
      </c>
      <c r="E26" s="30">
        <v>3</v>
      </c>
      <c r="F26" s="30"/>
      <c r="G26" s="30"/>
      <c r="H26" s="30"/>
      <c r="I26" s="36">
        <f>$I$53</f>
        <v>0.2</v>
      </c>
      <c r="J26" s="35">
        <f>ПозиционноеЦеновое[[#This Row],[Цена за ед  продукции (без НДС) с учетом скидки]]*(1+ПозиционноеЦеновое[[#This Row],[НДС (%)]])</f>
        <v>0</v>
      </c>
      <c r="K26" s="35">
        <f>ПозиционноеЦеновое[[#This Row],[Кол-во (объем)]]*ПозиционноеЦеновое[[#This Row],[Цена за ед  продукции (без НДС) с учетом скидки]]</f>
        <v>0</v>
      </c>
      <c r="L26" s="35">
        <f>ПозиционноеЦеновое[[#This Row],[Кол-во (объем)]]*ПозиционноеЦеновое[[#This Row],[Цена за ед продукции (с НДС)]]</f>
        <v>0</v>
      </c>
      <c r="M26" s="33"/>
      <c r="N26" s="33"/>
    </row>
    <row r="27" spans="1:14" s="8" customFormat="1" ht="53.25" customHeight="1" x14ac:dyDescent="0.25">
      <c r="B27" s="31">
        <v>15</v>
      </c>
      <c r="C27" s="32" t="s">
        <v>79</v>
      </c>
      <c r="D27" s="33" t="s">
        <v>62</v>
      </c>
      <c r="E27" s="30">
        <v>1</v>
      </c>
      <c r="F27" s="30"/>
      <c r="G27" s="30"/>
      <c r="H27" s="30"/>
      <c r="I27" s="36">
        <f>$I$53</f>
        <v>0.2</v>
      </c>
      <c r="J27" s="35">
        <f>ПозиционноеЦеновое[[#This Row],[Цена за ед  продукции (без НДС) с учетом скидки]]*(1+ПозиционноеЦеновое[[#This Row],[НДС (%)]])</f>
        <v>0</v>
      </c>
      <c r="K27" s="35">
        <f>ПозиционноеЦеновое[[#This Row],[Кол-во (объем)]]*ПозиционноеЦеновое[[#This Row],[Цена за ед  продукции (без НДС) с учетом скидки]]</f>
        <v>0</v>
      </c>
      <c r="L27" s="35">
        <f>ПозиционноеЦеновое[[#This Row],[Кол-во (объем)]]*ПозиционноеЦеновое[[#This Row],[Цена за ед продукции (с НДС)]]</f>
        <v>0</v>
      </c>
      <c r="M27" s="33"/>
      <c r="N27" s="33"/>
    </row>
    <row r="28" spans="1:14" s="8" customFormat="1" ht="53.25" customHeight="1" x14ac:dyDescent="0.25">
      <c r="B28" s="31">
        <v>16</v>
      </c>
      <c r="C28" s="32" t="s">
        <v>80</v>
      </c>
      <c r="D28" s="33" t="s">
        <v>62</v>
      </c>
      <c r="E28" s="30">
        <v>2</v>
      </c>
      <c r="F28" s="30"/>
      <c r="G28" s="30"/>
      <c r="H28" s="30"/>
      <c r="I28" s="36">
        <f>$I$53</f>
        <v>0.2</v>
      </c>
      <c r="J28" s="35">
        <f>ПозиционноеЦеновое[[#This Row],[Цена за ед  продукции (без НДС) с учетом скидки]]*(1+ПозиционноеЦеновое[[#This Row],[НДС (%)]])</f>
        <v>0</v>
      </c>
      <c r="K28" s="35">
        <f>ПозиционноеЦеновое[[#This Row],[Кол-во (объем)]]*ПозиционноеЦеновое[[#This Row],[Цена за ед  продукции (без НДС) с учетом скидки]]</f>
        <v>0</v>
      </c>
      <c r="L28" s="35">
        <f>ПозиционноеЦеновое[[#This Row],[Кол-во (объем)]]*ПозиционноеЦеновое[[#This Row],[Цена за ед продукции (с НДС)]]</f>
        <v>0</v>
      </c>
      <c r="M28" s="33"/>
      <c r="N28" s="33"/>
    </row>
    <row r="29" spans="1:14" s="8" customFormat="1" ht="53.25" customHeight="1" x14ac:dyDescent="0.25">
      <c r="B29" s="31">
        <v>17</v>
      </c>
      <c r="C29" s="32" t="s">
        <v>40</v>
      </c>
      <c r="D29" s="33" t="s">
        <v>62</v>
      </c>
      <c r="E29" s="30">
        <v>9</v>
      </c>
      <c r="F29" s="30"/>
      <c r="G29" s="30"/>
      <c r="H29" s="30"/>
      <c r="I29" s="36">
        <f>$I$53</f>
        <v>0.2</v>
      </c>
      <c r="J29" s="35">
        <f>ПозиционноеЦеновое[[#This Row],[Цена за ед  продукции (без НДС) с учетом скидки]]*(1+ПозиционноеЦеновое[[#This Row],[НДС (%)]])</f>
        <v>0</v>
      </c>
      <c r="K29" s="35">
        <f>ПозиционноеЦеновое[[#This Row],[Кол-во (объем)]]*ПозиционноеЦеновое[[#This Row],[Цена за ед  продукции (без НДС) с учетом скидки]]</f>
        <v>0</v>
      </c>
      <c r="L29" s="35">
        <f>ПозиционноеЦеновое[[#This Row],[Кол-во (объем)]]*ПозиционноеЦеновое[[#This Row],[Цена за ед продукции (с НДС)]]</f>
        <v>0</v>
      </c>
      <c r="M29" s="33"/>
      <c r="N29" s="33"/>
    </row>
    <row r="30" spans="1:14" s="8" customFormat="1" ht="53.25" customHeight="1" x14ac:dyDescent="0.25">
      <c r="B30" s="31">
        <v>18</v>
      </c>
      <c r="C30" s="32" t="s">
        <v>81</v>
      </c>
      <c r="D30" s="33" t="s">
        <v>62</v>
      </c>
      <c r="E30" s="30">
        <v>16</v>
      </c>
      <c r="F30" s="30"/>
      <c r="G30" s="30"/>
      <c r="H30" s="30"/>
      <c r="I30" s="36">
        <f>$I$53</f>
        <v>0.2</v>
      </c>
      <c r="J30" s="35">
        <f>ПозиционноеЦеновое[[#This Row],[Цена за ед  продукции (без НДС) с учетом скидки]]*(1+ПозиционноеЦеновое[[#This Row],[НДС (%)]])</f>
        <v>0</v>
      </c>
      <c r="K30" s="35">
        <f>ПозиционноеЦеновое[[#This Row],[Кол-во (объем)]]*ПозиционноеЦеновое[[#This Row],[Цена за ед  продукции (без НДС) с учетом скидки]]</f>
        <v>0</v>
      </c>
      <c r="L30" s="35">
        <f>ПозиционноеЦеновое[[#This Row],[Кол-во (объем)]]*ПозиционноеЦеновое[[#This Row],[Цена за ед продукции (с НДС)]]</f>
        <v>0</v>
      </c>
      <c r="M30" s="33"/>
      <c r="N30" s="33"/>
    </row>
    <row r="31" spans="1:14" s="11" customFormat="1" ht="53.25" customHeight="1" x14ac:dyDescent="0.25">
      <c r="A31" s="10"/>
      <c r="B31" s="31">
        <v>19</v>
      </c>
      <c r="C31" s="34" t="s">
        <v>82</v>
      </c>
      <c r="D31" s="33" t="s">
        <v>62</v>
      </c>
      <c r="E31" s="35">
        <v>22</v>
      </c>
      <c r="F31" s="35"/>
      <c r="G31" s="35"/>
      <c r="H31" s="35"/>
      <c r="I31" s="36">
        <f>$I$53</f>
        <v>0.2</v>
      </c>
      <c r="J31" s="35">
        <f>ПозиционноеЦеновое[[#This Row],[Цена за ед  продукции (без НДС) с учетом скидки]]*(1+ПозиционноеЦеновое[[#This Row],[НДС (%)]])</f>
        <v>0</v>
      </c>
      <c r="K31" s="35">
        <f>ПозиционноеЦеновое[[#This Row],[Кол-во (объем)]]*ПозиционноеЦеновое[[#This Row],[Цена за ед  продукции (без НДС) с учетом скидки]]</f>
        <v>0</v>
      </c>
      <c r="L31" s="35">
        <f>ПозиционноеЦеновое[[#This Row],[Кол-во (объем)]]*ПозиционноеЦеновое[[#This Row],[Цена за ед продукции (с НДС)]]</f>
        <v>0</v>
      </c>
      <c r="M31" s="33"/>
      <c r="N31" s="33"/>
    </row>
    <row r="32" spans="1:14" s="11" customFormat="1" ht="53.25" customHeight="1" x14ac:dyDescent="0.25">
      <c r="A32" s="10"/>
      <c r="B32" s="31">
        <v>20</v>
      </c>
      <c r="C32" s="32" t="s">
        <v>41</v>
      </c>
      <c r="D32" s="33" t="s">
        <v>62</v>
      </c>
      <c r="E32" s="30">
        <v>26</v>
      </c>
      <c r="F32" s="30"/>
      <c r="G32" s="30"/>
      <c r="H32" s="30"/>
      <c r="I32" s="36">
        <f>$I$53</f>
        <v>0.2</v>
      </c>
      <c r="J32" s="35">
        <f>ПозиционноеЦеновое[[#This Row],[Цена за ед  продукции (без НДС) с учетом скидки]]*(1+ПозиционноеЦеновое[[#This Row],[НДС (%)]])</f>
        <v>0</v>
      </c>
      <c r="K32" s="35">
        <f>ПозиционноеЦеновое[[#This Row],[Кол-во (объем)]]*ПозиционноеЦеновое[[#This Row],[Цена за ед  продукции (без НДС) с учетом скидки]]</f>
        <v>0</v>
      </c>
      <c r="L32" s="35">
        <f>ПозиционноеЦеновое[[#This Row],[Кол-во (объем)]]*ПозиционноеЦеновое[[#This Row],[Цена за ед продукции (с НДС)]]</f>
        <v>0</v>
      </c>
      <c r="M32" s="33"/>
      <c r="N32" s="33"/>
    </row>
    <row r="33" spans="1:14" s="11" customFormat="1" ht="53.25" customHeight="1" x14ac:dyDescent="0.25">
      <c r="A33" s="10"/>
      <c r="B33" s="31">
        <v>21</v>
      </c>
      <c r="C33" s="32" t="s">
        <v>42</v>
      </c>
      <c r="D33" s="33" t="s">
        <v>62</v>
      </c>
      <c r="E33" s="30">
        <v>16</v>
      </c>
      <c r="F33" s="30"/>
      <c r="G33" s="30"/>
      <c r="H33" s="30"/>
      <c r="I33" s="36">
        <f>$I$53</f>
        <v>0.2</v>
      </c>
      <c r="J33" s="35">
        <f>ПозиционноеЦеновое[[#This Row],[Цена за ед  продукции (без НДС) с учетом скидки]]*(1+ПозиционноеЦеновое[[#This Row],[НДС (%)]])</f>
        <v>0</v>
      </c>
      <c r="K33" s="35">
        <f>ПозиционноеЦеновое[[#This Row],[Кол-во (объем)]]*ПозиционноеЦеновое[[#This Row],[Цена за ед  продукции (без НДС) с учетом скидки]]</f>
        <v>0</v>
      </c>
      <c r="L33" s="35">
        <f>ПозиционноеЦеновое[[#This Row],[Кол-во (объем)]]*ПозиционноеЦеновое[[#This Row],[Цена за ед продукции (с НДС)]]</f>
        <v>0</v>
      </c>
      <c r="M33" s="33"/>
      <c r="N33" s="33"/>
    </row>
    <row r="34" spans="1:14" s="11" customFormat="1" ht="53.25" customHeight="1" x14ac:dyDescent="0.25">
      <c r="A34" s="10"/>
      <c r="B34" s="31">
        <v>22</v>
      </c>
      <c r="C34" s="32" t="s">
        <v>43</v>
      </c>
      <c r="D34" s="33" t="s">
        <v>62</v>
      </c>
      <c r="E34" s="30">
        <v>26</v>
      </c>
      <c r="F34" s="30"/>
      <c r="G34" s="30"/>
      <c r="H34" s="30"/>
      <c r="I34" s="36">
        <f>$I$53</f>
        <v>0.2</v>
      </c>
      <c r="J34" s="35">
        <f>ПозиционноеЦеновое[[#This Row],[Цена за ед  продукции (без НДС) с учетом скидки]]*(1+ПозиционноеЦеновое[[#This Row],[НДС (%)]])</f>
        <v>0</v>
      </c>
      <c r="K34" s="35">
        <f>ПозиционноеЦеновое[[#This Row],[Кол-во (объем)]]*ПозиционноеЦеновое[[#This Row],[Цена за ед  продукции (без НДС) с учетом скидки]]</f>
        <v>0</v>
      </c>
      <c r="L34" s="35">
        <f>ПозиционноеЦеновое[[#This Row],[Кол-во (объем)]]*ПозиционноеЦеновое[[#This Row],[Цена за ед продукции (с НДС)]]</f>
        <v>0</v>
      </c>
      <c r="M34" s="33"/>
      <c r="N34" s="33"/>
    </row>
    <row r="35" spans="1:14" s="11" customFormat="1" ht="53.25" customHeight="1" x14ac:dyDescent="0.25">
      <c r="A35" s="10"/>
      <c r="B35" s="31">
        <v>23</v>
      </c>
      <c r="C35" s="32" t="s">
        <v>44</v>
      </c>
      <c r="D35" s="33" t="s">
        <v>62</v>
      </c>
      <c r="E35" s="30">
        <v>24</v>
      </c>
      <c r="F35" s="30"/>
      <c r="G35" s="30"/>
      <c r="H35" s="30"/>
      <c r="I35" s="36">
        <f>$I$53</f>
        <v>0.2</v>
      </c>
      <c r="J35" s="35">
        <f>ПозиционноеЦеновое[[#This Row],[Цена за ед  продукции (без НДС) с учетом скидки]]*(1+ПозиционноеЦеновое[[#This Row],[НДС (%)]])</f>
        <v>0</v>
      </c>
      <c r="K35" s="35">
        <f>ПозиционноеЦеновое[[#This Row],[Кол-во (объем)]]*ПозиционноеЦеновое[[#This Row],[Цена за ед  продукции (без НДС) с учетом скидки]]</f>
        <v>0</v>
      </c>
      <c r="L35" s="35">
        <f>ПозиционноеЦеновое[[#This Row],[Кол-во (объем)]]*ПозиционноеЦеновое[[#This Row],[Цена за ед продукции (с НДС)]]</f>
        <v>0</v>
      </c>
      <c r="M35" s="33"/>
      <c r="N35" s="33"/>
    </row>
    <row r="36" spans="1:14" s="11" customFormat="1" ht="53.25" customHeight="1" x14ac:dyDescent="0.25">
      <c r="A36" s="10"/>
      <c r="B36" s="31">
        <v>24</v>
      </c>
      <c r="C36" s="32" t="s">
        <v>45</v>
      </c>
      <c r="D36" s="33" t="s">
        <v>62</v>
      </c>
      <c r="E36" s="30">
        <v>5</v>
      </c>
      <c r="F36" s="30"/>
      <c r="G36" s="30"/>
      <c r="H36" s="30"/>
      <c r="I36" s="36">
        <f>$I$53</f>
        <v>0.2</v>
      </c>
      <c r="J36" s="35">
        <f>ПозиционноеЦеновое[[#This Row],[Цена за ед  продукции (без НДС) с учетом скидки]]*(1+ПозиционноеЦеновое[[#This Row],[НДС (%)]])</f>
        <v>0</v>
      </c>
      <c r="K36" s="35">
        <f>ПозиционноеЦеновое[[#This Row],[Кол-во (объем)]]*ПозиционноеЦеновое[[#This Row],[Цена за ед  продукции (без НДС) с учетом скидки]]</f>
        <v>0</v>
      </c>
      <c r="L36" s="35">
        <f>ПозиционноеЦеновое[[#This Row],[Кол-во (объем)]]*ПозиционноеЦеновое[[#This Row],[Цена за ед продукции (с НДС)]]</f>
        <v>0</v>
      </c>
      <c r="M36" s="33"/>
      <c r="N36" s="33"/>
    </row>
    <row r="37" spans="1:14" s="11" customFormat="1" ht="53.25" customHeight="1" x14ac:dyDescent="0.25">
      <c r="A37" s="10"/>
      <c r="B37" s="31">
        <v>25</v>
      </c>
      <c r="C37" s="32" t="s">
        <v>46</v>
      </c>
      <c r="D37" s="33" t="s">
        <v>62</v>
      </c>
      <c r="E37" s="30">
        <v>33</v>
      </c>
      <c r="F37" s="30"/>
      <c r="G37" s="30"/>
      <c r="H37" s="30"/>
      <c r="I37" s="36">
        <f>$I$53</f>
        <v>0.2</v>
      </c>
      <c r="J37" s="35">
        <f>ПозиционноеЦеновое[[#This Row],[Цена за ед  продукции (без НДС) с учетом скидки]]*(1+ПозиционноеЦеновое[[#This Row],[НДС (%)]])</f>
        <v>0</v>
      </c>
      <c r="K37" s="35">
        <f>ПозиционноеЦеновое[[#This Row],[Кол-во (объем)]]*ПозиционноеЦеновое[[#This Row],[Цена за ед  продукции (без НДС) с учетом скидки]]</f>
        <v>0</v>
      </c>
      <c r="L37" s="35">
        <f>ПозиционноеЦеновое[[#This Row],[Кол-во (объем)]]*ПозиционноеЦеновое[[#This Row],[Цена за ед продукции (с НДС)]]</f>
        <v>0</v>
      </c>
      <c r="M37" s="33"/>
      <c r="N37" s="33"/>
    </row>
    <row r="38" spans="1:14" s="11" customFormat="1" ht="53.25" customHeight="1" x14ac:dyDescent="0.25">
      <c r="A38" s="10"/>
      <c r="B38" s="31">
        <v>26</v>
      </c>
      <c r="C38" s="32" t="s">
        <v>47</v>
      </c>
      <c r="D38" s="33" t="s">
        <v>62</v>
      </c>
      <c r="E38" s="30">
        <v>13</v>
      </c>
      <c r="F38" s="30"/>
      <c r="G38" s="30"/>
      <c r="H38" s="30"/>
      <c r="I38" s="36">
        <f>$I$53</f>
        <v>0.2</v>
      </c>
      <c r="J38" s="35">
        <f>ПозиционноеЦеновое[[#This Row],[Цена за ед  продукции (без НДС) с учетом скидки]]*(1+ПозиционноеЦеновое[[#This Row],[НДС (%)]])</f>
        <v>0</v>
      </c>
      <c r="K38" s="35">
        <f>ПозиционноеЦеновое[[#This Row],[Кол-во (объем)]]*ПозиционноеЦеновое[[#This Row],[Цена за ед  продукции (без НДС) с учетом скидки]]</f>
        <v>0</v>
      </c>
      <c r="L38" s="35">
        <f>ПозиционноеЦеновое[[#This Row],[Кол-во (объем)]]*ПозиционноеЦеновое[[#This Row],[Цена за ед продукции (с НДС)]]</f>
        <v>0</v>
      </c>
      <c r="M38" s="33"/>
      <c r="N38" s="33"/>
    </row>
    <row r="39" spans="1:14" s="11" customFormat="1" ht="53.25" customHeight="1" x14ac:dyDescent="0.25">
      <c r="A39" s="10"/>
      <c r="B39" s="31">
        <v>27</v>
      </c>
      <c r="C39" s="32" t="s">
        <v>48</v>
      </c>
      <c r="D39" s="33" t="s">
        <v>62</v>
      </c>
      <c r="E39" s="30">
        <v>9</v>
      </c>
      <c r="F39" s="30"/>
      <c r="G39" s="30"/>
      <c r="H39" s="30"/>
      <c r="I39" s="36">
        <f>$I$53</f>
        <v>0.2</v>
      </c>
      <c r="J39" s="35">
        <f>ПозиционноеЦеновое[[#This Row],[Цена за ед  продукции (без НДС) с учетом скидки]]*(1+ПозиционноеЦеновое[[#This Row],[НДС (%)]])</f>
        <v>0</v>
      </c>
      <c r="K39" s="35">
        <f>ПозиционноеЦеновое[[#This Row],[Кол-во (объем)]]*ПозиционноеЦеновое[[#This Row],[Цена за ед  продукции (без НДС) с учетом скидки]]</f>
        <v>0</v>
      </c>
      <c r="L39" s="35">
        <f>ПозиционноеЦеновое[[#This Row],[Кол-во (объем)]]*ПозиционноеЦеновое[[#This Row],[Цена за ед продукции (с НДС)]]</f>
        <v>0</v>
      </c>
      <c r="M39" s="33"/>
      <c r="N39" s="33"/>
    </row>
    <row r="40" spans="1:14" s="11" customFormat="1" ht="53.25" customHeight="1" x14ac:dyDescent="0.25">
      <c r="A40" s="10"/>
      <c r="B40" s="31">
        <v>28</v>
      </c>
      <c r="C40" s="34" t="s">
        <v>49</v>
      </c>
      <c r="D40" s="33" t="s">
        <v>62</v>
      </c>
      <c r="E40" s="35">
        <v>4</v>
      </c>
      <c r="F40" s="35"/>
      <c r="G40" s="35"/>
      <c r="H40" s="35"/>
      <c r="I40" s="36">
        <f>$I$53</f>
        <v>0.2</v>
      </c>
      <c r="J40" s="35">
        <f>ПозиционноеЦеновое[[#This Row],[Цена за ед  продукции (без НДС) с учетом скидки]]*(1+ПозиционноеЦеновое[[#This Row],[НДС (%)]])</f>
        <v>0</v>
      </c>
      <c r="K40" s="35">
        <f>ПозиционноеЦеновое[[#This Row],[Кол-во (объем)]]*ПозиционноеЦеновое[[#This Row],[Цена за ед  продукции (без НДС) с учетом скидки]]</f>
        <v>0</v>
      </c>
      <c r="L40" s="35">
        <f>ПозиционноеЦеновое[[#This Row],[Кол-во (объем)]]*ПозиционноеЦеновое[[#This Row],[Цена за ед продукции (с НДС)]]</f>
        <v>0</v>
      </c>
      <c r="M40" s="33"/>
      <c r="N40" s="33"/>
    </row>
    <row r="41" spans="1:14" s="11" customFormat="1" ht="53.25" customHeight="1" x14ac:dyDescent="0.25">
      <c r="A41" s="10"/>
      <c r="B41" s="31">
        <v>29</v>
      </c>
      <c r="C41" s="34" t="s">
        <v>50</v>
      </c>
      <c r="D41" s="33" t="s">
        <v>62</v>
      </c>
      <c r="E41" s="35">
        <v>2</v>
      </c>
      <c r="F41" s="35"/>
      <c r="G41" s="35"/>
      <c r="H41" s="35"/>
      <c r="I41" s="36">
        <f>$I$53</f>
        <v>0.2</v>
      </c>
      <c r="J41" s="35">
        <f>ПозиционноеЦеновое[[#This Row],[Цена за ед  продукции (без НДС) с учетом скидки]]*(1+ПозиционноеЦеновое[[#This Row],[НДС (%)]])</f>
        <v>0</v>
      </c>
      <c r="K41" s="35">
        <f>ПозиционноеЦеновое[[#This Row],[Кол-во (объем)]]*ПозиционноеЦеновое[[#This Row],[Цена за ед  продукции (без НДС) с учетом скидки]]</f>
        <v>0</v>
      </c>
      <c r="L41" s="35">
        <f>ПозиционноеЦеновое[[#This Row],[Кол-во (объем)]]*ПозиционноеЦеновое[[#This Row],[Цена за ед продукции (с НДС)]]</f>
        <v>0</v>
      </c>
      <c r="M41" s="33"/>
      <c r="N41" s="33"/>
    </row>
    <row r="42" spans="1:14" s="11" customFormat="1" ht="53.25" customHeight="1" x14ac:dyDescent="0.25">
      <c r="A42" s="10"/>
      <c r="B42" s="31">
        <v>30</v>
      </c>
      <c r="C42" s="34" t="s">
        <v>51</v>
      </c>
      <c r="D42" s="33" t="s">
        <v>62</v>
      </c>
      <c r="E42" s="35">
        <v>2</v>
      </c>
      <c r="F42" s="35"/>
      <c r="G42" s="35"/>
      <c r="H42" s="35"/>
      <c r="I42" s="36">
        <f>$I$53</f>
        <v>0.2</v>
      </c>
      <c r="J42" s="35">
        <f>ПозиционноеЦеновое[[#This Row],[Цена за ед  продукции (без НДС) с учетом скидки]]*(1+ПозиционноеЦеновое[[#This Row],[НДС (%)]])</f>
        <v>0</v>
      </c>
      <c r="K42" s="35">
        <f>ПозиционноеЦеновое[[#This Row],[Кол-во (объем)]]*ПозиционноеЦеновое[[#This Row],[Цена за ед  продукции (без НДС) с учетом скидки]]</f>
        <v>0</v>
      </c>
      <c r="L42" s="35">
        <f>ПозиционноеЦеновое[[#This Row],[Кол-во (объем)]]*ПозиционноеЦеновое[[#This Row],[Цена за ед продукции (с НДС)]]</f>
        <v>0</v>
      </c>
      <c r="M42" s="33"/>
      <c r="N42" s="33"/>
    </row>
    <row r="43" spans="1:14" s="11" customFormat="1" ht="53.25" customHeight="1" x14ac:dyDescent="0.25">
      <c r="A43" s="10"/>
      <c r="B43" s="31">
        <v>31</v>
      </c>
      <c r="C43" s="34" t="s">
        <v>52</v>
      </c>
      <c r="D43" s="33" t="s">
        <v>62</v>
      </c>
      <c r="E43" s="35">
        <v>2</v>
      </c>
      <c r="F43" s="35"/>
      <c r="G43" s="35"/>
      <c r="H43" s="35"/>
      <c r="I43" s="36">
        <f>$I$53</f>
        <v>0.2</v>
      </c>
      <c r="J43" s="35">
        <f>ПозиционноеЦеновое[[#This Row],[Цена за ед  продукции (без НДС) с учетом скидки]]*(1+ПозиционноеЦеновое[[#This Row],[НДС (%)]])</f>
        <v>0</v>
      </c>
      <c r="K43" s="35">
        <f>ПозиционноеЦеновое[[#This Row],[Кол-во (объем)]]*ПозиционноеЦеновое[[#This Row],[Цена за ед  продукции (без НДС) с учетом скидки]]</f>
        <v>0</v>
      </c>
      <c r="L43" s="35">
        <f>ПозиционноеЦеновое[[#This Row],[Кол-во (объем)]]*ПозиционноеЦеновое[[#This Row],[Цена за ед продукции (с НДС)]]</f>
        <v>0</v>
      </c>
      <c r="M43" s="33"/>
      <c r="N43" s="33"/>
    </row>
    <row r="44" spans="1:14" s="11" customFormat="1" ht="53.25" customHeight="1" x14ac:dyDescent="0.25">
      <c r="A44" s="10"/>
      <c r="B44" s="31">
        <v>32</v>
      </c>
      <c r="C44" s="34" t="s">
        <v>53</v>
      </c>
      <c r="D44" s="33" t="s">
        <v>62</v>
      </c>
      <c r="E44" s="35">
        <v>2</v>
      </c>
      <c r="F44" s="35"/>
      <c r="G44" s="35"/>
      <c r="H44" s="35"/>
      <c r="I44" s="36">
        <f>$I$53</f>
        <v>0.2</v>
      </c>
      <c r="J44" s="35">
        <f>ПозиционноеЦеновое[[#This Row],[Цена за ед  продукции (без НДС) с учетом скидки]]*(1+ПозиционноеЦеновое[[#This Row],[НДС (%)]])</f>
        <v>0</v>
      </c>
      <c r="K44" s="35">
        <f>ПозиционноеЦеновое[[#This Row],[Кол-во (объем)]]*ПозиционноеЦеновое[[#This Row],[Цена за ед  продукции (без НДС) с учетом скидки]]</f>
        <v>0</v>
      </c>
      <c r="L44" s="35">
        <f>ПозиционноеЦеновое[[#This Row],[Кол-во (объем)]]*ПозиционноеЦеновое[[#This Row],[Цена за ед продукции (с НДС)]]</f>
        <v>0</v>
      </c>
      <c r="M44" s="33"/>
      <c r="N44" s="33"/>
    </row>
    <row r="45" spans="1:14" s="11" customFormat="1" ht="53.25" customHeight="1" x14ac:dyDescent="0.25">
      <c r="A45" s="10"/>
      <c r="B45" s="31">
        <v>33</v>
      </c>
      <c r="C45" s="34" t="s">
        <v>54</v>
      </c>
      <c r="D45" s="33" t="s">
        <v>62</v>
      </c>
      <c r="E45" s="35">
        <v>2</v>
      </c>
      <c r="F45" s="35"/>
      <c r="G45" s="35"/>
      <c r="H45" s="35"/>
      <c r="I45" s="36">
        <f>$I$53</f>
        <v>0.2</v>
      </c>
      <c r="J45" s="35">
        <f>ПозиционноеЦеновое[[#This Row],[Цена за ед  продукции (без НДС) с учетом скидки]]*(1+ПозиционноеЦеновое[[#This Row],[НДС (%)]])</f>
        <v>0</v>
      </c>
      <c r="K45" s="35">
        <f>ПозиционноеЦеновое[[#This Row],[Кол-во (объем)]]*ПозиционноеЦеновое[[#This Row],[Цена за ед  продукции (без НДС) с учетом скидки]]</f>
        <v>0</v>
      </c>
      <c r="L45" s="35">
        <f>ПозиционноеЦеновое[[#This Row],[Кол-во (объем)]]*ПозиционноеЦеновое[[#This Row],[Цена за ед продукции (с НДС)]]</f>
        <v>0</v>
      </c>
      <c r="M45" s="33"/>
      <c r="N45" s="33"/>
    </row>
    <row r="46" spans="1:14" s="11" customFormat="1" ht="53.25" customHeight="1" x14ac:dyDescent="0.25">
      <c r="A46" s="10"/>
      <c r="B46" s="31">
        <v>34</v>
      </c>
      <c r="C46" s="34" t="s">
        <v>55</v>
      </c>
      <c r="D46" s="33" t="s">
        <v>62</v>
      </c>
      <c r="E46" s="35">
        <v>5</v>
      </c>
      <c r="F46" s="35"/>
      <c r="G46" s="35"/>
      <c r="H46" s="35"/>
      <c r="I46" s="36">
        <f>$I$53</f>
        <v>0.2</v>
      </c>
      <c r="J46" s="35">
        <f>ПозиционноеЦеновое[[#This Row],[Цена за ед  продукции (без НДС) с учетом скидки]]*(1+ПозиционноеЦеновое[[#This Row],[НДС (%)]])</f>
        <v>0</v>
      </c>
      <c r="K46" s="35">
        <f>ПозиционноеЦеновое[[#This Row],[Кол-во (объем)]]*ПозиционноеЦеновое[[#This Row],[Цена за ед  продукции (без НДС) с учетом скидки]]</f>
        <v>0</v>
      </c>
      <c r="L46" s="35">
        <f>ПозиционноеЦеновое[[#This Row],[Кол-во (объем)]]*ПозиционноеЦеновое[[#This Row],[Цена за ед продукции (с НДС)]]</f>
        <v>0</v>
      </c>
      <c r="M46" s="33"/>
      <c r="N46" s="33"/>
    </row>
    <row r="47" spans="1:14" s="11" customFormat="1" ht="53.25" customHeight="1" x14ac:dyDescent="0.25">
      <c r="A47" s="10"/>
      <c r="B47" s="31">
        <v>35</v>
      </c>
      <c r="C47" s="34" t="s">
        <v>56</v>
      </c>
      <c r="D47" s="33" t="s">
        <v>62</v>
      </c>
      <c r="E47" s="35">
        <v>2</v>
      </c>
      <c r="F47" s="35"/>
      <c r="G47" s="35"/>
      <c r="H47" s="35"/>
      <c r="I47" s="36">
        <f>$I$53</f>
        <v>0.2</v>
      </c>
      <c r="J47" s="35">
        <f>ПозиционноеЦеновое[[#This Row],[Цена за ед  продукции (без НДС) с учетом скидки]]*(1+ПозиционноеЦеновое[[#This Row],[НДС (%)]])</f>
        <v>0</v>
      </c>
      <c r="K47" s="35">
        <f>ПозиционноеЦеновое[[#This Row],[Кол-во (объем)]]*ПозиционноеЦеновое[[#This Row],[Цена за ед  продукции (без НДС) с учетом скидки]]</f>
        <v>0</v>
      </c>
      <c r="L47" s="35">
        <f>ПозиционноеЦеновое[[#This Row],[Кол-во (объем)]]*ПозиционноеЦеновое[[#This Row],[Цена за ед продукции (с НДС)]]</f>
        <v>0</v>
      </c>
      <c r="M47" s="33"/>
      <c r="N47" s="33"/>
    </row>
    <row r="48" spans="1:14" s="11" customFormat="1" ht="53.25" customHeight="1" x14ac:dyDescent="0.25">
      <c r="A48" s="10"/>
      <c r="B48" s="31">
        <v>36</v>
      </c>
      <c r="C48" s="32" t="s">
        <v>57</v>
      </c>
      <c r="D48" s="33" t="s">
        <v>62</v>
      </c>
      <c r="E48" s="30">
        <v>2</v>
      </c>
      <c r="F48" s="35"/>
      <c r="G48" s="35"/>
      <c r="H48" s="30"/>
      <c r="I48" s="36">
        <f t="shared" ref="I48:I52" si="0">$I$53</f>
        <v>0.2</v>
      </c>
      <c r="J48" s="35">
        <f>ПозиционноеЦеновое[[#This Row],[Цена за ед  продукции (без НДС) с учетом скидки]]*(1+ПозиционноеЦеновое[[#This Row],[НДС (%)]])</f>
        <v>0</v>
      </c>
      <c r="K48" s="35">
        <f>ПозиционноеЦеновое[[#This Row],[Кол-во (объем)]]*ПозиционноеЦеновое[[#This Row],[Цена за ед  продукции (без НДС) с учетом скидки]]</f>
        <v>0</v>
      </c>
      <c r="L48" s="35">
        <f>ПозиционноеЦеновое[[#This Row],[Кол-во (объем)]]*ПозиционноеЦеновое[[#This Row],[Цена за ед продукции (с НДС)]]</f>
        <v>0</v>
      </c>
      <c r="M48" s="33"/>
      <c r="N48" s="33"/>
    </row>
    <row r="49" spans="1:14" s="11" customFormat="1" ht="53.25" customHeight="1" x14ac:dyDescent="0.25">
      <c r="A49" s="10"/>
      <c r="B49" s="31">
        <v>37</v>
      </c>
      <c r="C49" s="32" t="s">
        <v>58</v>
      </c>
      <c r="D49" s="33" t="s">
        <v>62</v>
      </c>
      <c r="E49" s="30">
        <v>2</v>
      </c>
      <c r="F49" s="35"/>
      <c r="G49" s="35"/>
      <c r="H49" s="30"/>
      <c r="I49" s="36">
        <f t="shared" si="0"/>
        <v>0.2</v>
      </c>
      <c r="J49" s="35">
        <f>ПозиционноеЦеновое[[#This Row],[Цена за ед  продукции (без НДС) с учетом скидки]]*(1+ПозиционноеЦеновое[[#This Row],[НДС (%)]])</f>
        <v>0</v>
      </c>
      <c r="K49" s="35">
        <f>ПозиционноеЦеновое[[#This Row],[Кол-во (объем)]]*ПозиционноеЦеновое[[#This Row],[Цена за ед  продукции (без НДС) с учетом скидки]]</f>
        <v>0</v>
      </c>
      <c r="L49" s="35">
        <f>ПозиционноеЦеновое[[#This Row],[Кол-во (объем)]]*ПозиционноеЦеновое[[#This Row],[Цена за ед продукции (с НДС)]]</f>
        <v>0</v>
      </c>
      <c r="M49" s="33"/>
      <c r="N49" s="33"/>
    </row>
    <row r="50" spans="1:14" s="11" customFormat="1" ht="53.25" customHeight="1" x14ac:dyDescent="0.25">
      <c r="A50" s="10"/>
      <c r="B50" s="31">
        <v>38</v>
      </c>
      <c r="C50" s="32" t="s">
        <v>59</v>
      </c>
      <c r="D50" s="33" t="s">
        <v>62</v>
      </c>
      <c r="E50" s="30">
        <v>2</v>
      </c>
      <c r="F50" s="35"/>
      <c r="G50" s="35"/>
      <c r="H50" s="30"/>
      <c r="I50" s="36">
        <f t="shared" si="0"/>
        <v>0.2</v>
      </c>
      <c r="J50" s="35">
        <f>ПозиционноеЦеновое[[#This Row],[Цена за ед  продукции (без НДС) с учетом скидки]]*(1+ПозиционноеЦеновое[[#This Row],[НДС (%)]])</f>
        <v>0</v>
      </c>
      <c r="K50" s="35">
        <f>ПозиционноеЦеновое[[#This Row],[Кол-во (объем)]]*ПозиционноеЦеновое[[#This Row],[Цена за ед  продукции (без НДС) с учетом скидки]]</f>
        <v>0</v>
      </c>
      <c r="L50" s="35">
        <f>ПозиционноеЦеновое[[#This Row],[Кол-во (объем)]]*ПозиционноеЦеновое[[#This Row],[Цена за ед продукции (с НДС)]]</f>
        <v>0</v>
      </c>
      <c r="M50" s="33"/>
      <c r="N50" s="33"/>
    </row>
    <row r="51" spans="1:14" s="11" customFormat="1" ht="53.25" customHeight="1" x14ac:dyDescent="0.25">
      <c r="A51" s="10"/>
      <c r="B51" s="31">
        <v>39</v>
      </c>
      <c r="C51" s="32" t="s">
        <v>60</v>
      </c>
      <c r="D51" s="33" t="s">
        <v>62</v>
      </c>
      <c r="E51" s="30">
        <v>2</v>
      </c>
      <c r="F51" s="35"/>
      <c r="G51" s="35"/>
      <c r="H51" s="30"/>
      <c r="I51" s="36">
        <f t="shared" si="0"/>
        <v>0.2</v>
      </c>
      <c r="J51" s="35">
        <f>ПозиционноеЦеновое[[#This Row],[Цена за ед  продукции (без НДС) с учетом скидки]]*(1+ПозиционноеЦеновое[[#This Row],[НДС (%)]])</f>
        <v>0</v>
      </c>
      <c r="K51" s="35">
        <f>ПозиционноеЦеновое[[#This Row],[Кол-во (объем)]]*ПозиционноеЦеновое[[#This Row],[Цена за ед  продукции (без НДС) с учетом скидки]]</f>
        <v>0</v>
      </c>
      <c r="L51" s="35">
        <f>ПозиционноеЦеновое[[#This Row],[Кол-во (объем)]]*ПозиционноеЦеновое[[#This Row],[Цена за ед продукции (с НДС)]]</f>
        <v>0</v>
      </c>
      <c r="M51" s="33"/>
      <c r="N51" s="33"/>
    </row>
    <row r="52" spans="1:14" s="11" customFormat="1" ht="53.25" customHeight="1" x14ac:dyDescent="0.25">
      <c r="A52" s="10"/>
      <c r="B52" s="31">
        <v>40</v>
      </c>
      <c r="C52" s="32" t="s">
        <v>61</v>
      </c>
      <c r="D52" s="33" t="s">
        <v>62</v>
      </c>
      <c r="E52" s="30">
        <v>2</v>
      </c>
      <c r="F52" s="35"/>
      <c r="G52" s="35"/>
      <c r="H52" s="30"/>
      <c r="I52" s="36">
        <f t="shared" si="0"/>
        <v>0.2</v>
      </c>
      <c r="J52" s="35">
        <f>ПозиционноеЦеновое[[#This Row],[Цена за ед  продукции (без НДС) с учетом скидки]]*(1+ПозиционноеЦеновое[[#This Row],[НДС (%)]])</f>
        <v>0</v>
      </c>
      <c r="K52" s="35">
        <f>ПозиционноеЦеновое[[#This Row],[Кол-во (объем)]]*ПозиционноеЦеновое[[#This Row],[Цена за ед  продукции (без НДС) с учетом скидки]]</f>
        <v>0</v>
      </c>
      <c r="L52" s="35">
        <f>ПозиционноеЦеновое[[#This Row],[Кол-во (объем)]]*ПозиционноеЦеновое[[#This Row],[Цена за ед продукции (с НДС)]]</f>
        <v>0</v>
      </c>
      <c r="M52" s="33"/>
      <c r="N52" s="33"/>
    </row>
    <row r="53" spans="1:14" s="11" customFormat="1" ht="21.75" customHeight="1" x14ac:dyDescent="0.25">
      <c r="B53" s="14"/>
      <c r="C53" s="37" t="s">
        <v>12</v>
      </c>
      <c r="D53" s="33"/>
      <c r="E53" s="35">
        <f>SUBTOTAL(109,E13:E52)</f>
        <v>492</v>
      </c>
      <c r="F53" s="35"/>
      <c r="G53" s="35"/>
      <c r="H53" s="35">
        <f t="shared" ref="H53" si="1">SUBTOTAL(109,H31:H47)</f>
        <v>0</v>
      </c>
      <c r="I53" s="36">
        <v>0.2</v>
      </c>
      <c r="J53" s="35">
        <f t="shared" ref="J53" si="2">SUBTOTAL(109,J31:J47)</f>
        <v>0</v>
      </c>
      <c r="K53" s="35">
        <f t="shared" ref="K53" si="3">SUBTOTAL(109,K31:K47)</f>
        <v>0</v>
      </c>
      <c r="L53" s="35">
        <f t="shared" ref="L53" si="4">SUBTOTAL(109,L31:L47)</f>
        <v>0</v>
      </c>
      <c r="M53" s="33"/>
      <c r="N53" s="33"/>
    </row>
    <row r="54" spans="1:14" s="11" customFormat="1" ht="21.75" customHeight="1" x14ac:dyDescent="0.25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1:14" s="11" customFormat="1" ht="21.75" customHeight="1" x14ac:dyDescent="0.25">
      <c r="B55" s="12"/>
      <c r="C55" s="10" t="s">
        <v>66</v>
      </c>
    </row>
    <row r="56" spans="1:14" s="11" customFormat="1" ht="21.75" customHeight="1" x14ac:dyDescent="0.25">
      <c r="B56" s="12"/>
    </row>
    <row r="57" spans="1:14" s="11" customFormat="1" ht="21.75" customHeight="1" x14ac:dyDescent="0.25">
      <c r="B57" s="12"/>
    </row>
    <row r="58" spans="1:14" s="11" customFormat="1" ht="21.75" customHeight="1" x14ac:dyDescent="0.25">
      <c r="B58" s="12"/>
    </row>
    <row r="59" spans="1:14" s="11" customFormat="1" ht="21.75" customHeight="1" x14ac:dyDescent="0.25">
      <c r="B59" s="12"/>
    </row>
    <row r="60" spans="1:14" s="11" customFormat="1" ht="21.75" customHeight="1" x14ac:dyDescent="0.25">
      <c r="B60" s="12"/>
    </row>
    <row r="61" spans="1:14" s="11" customFormat="1" ht="21.75" customHeight="1" x14ac:dyDescent="0.25">
      <c r="B61" s="12"/>
    </row>
    <row r="62" spans="1:14" s="11" customFormat="1" ht="21.75" customHeight="1" x14ac:dyDescent="0.25">
      <c r="B62" s="12"/>
    </row>
    <row r="63" spans="1:14" s="11" customFormat="1" ht="21.75" customHeight="1" x14ac:dyDescent="0.25">
      <c r="B63" s="12"/>
    </row>
    <row r="64" spans="1:14" s="11" customFormat="1" ht="21.75" customHeight="1" x14ac:dyDescent="0.25">
      <c r="B64" s="12"/>
    </row>
    <row r="65" spans="2:2" s="11" customFormat="1" ht="21.75" customHeight="1" x14ac:dyDescent="0.25">
      <c r="B65" s="12"/>
    </row>
    <row r="66" spans="2:2" s="11" customFormat="1" ht="21.75" customHeight="1" x14ac:dyDescent="0.25">
      <c r="B66" s="12"/>
    </row>
    <row r="67" spans="2:2" s="11" customFormat="1" ht="21.75" customHeight="1" x14ac:dyDescent="0.25">
      <c r="B67" s="12"/>
    </row>
    <row r="68" spans="2:2" s="11" customFormat="1" ht="21.75" customHeight="1" x14ac:dyDescent="0.25">
      <c r="B6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L6"/>
    <mergeCell ref="D3:E3"/>
    <mergeCell ref="D8:E8"/>
    <mergeCell ref="H8:I8"/>
    <mergeCell ref="D9:E9"/>
    <mergeCell ref="H9:I9"/>
    <mergeCell ref="D7:L7"/>
    <mergeCell ref="B4:C4"/>
    <mergeCell ref="D4:L4"/>
    <mergeCell ref="B5:C5"/>
    <mergeCell ref="D5:L5"/>
  </mergeCells>
  <dataValidations count="7">
    <dataValidation operator="notEqual" allowBlank="1" showInputMessage="1" showErrorMessage="1" error="Только число, не равное нулю." sqref="E31:G52" xr:uid="{00000000-0002-0000-0000-000000000000}"/>
    <dataValidation allowBlank="1" showInputMessage="1" showErrorMessage="1" prompt="Заполняется автоматически из данных, указанных во вкладке «8. Ценовое предложение»" sqref="E9:G9 E3:G3" xr:uid="{00000000-0002-0000-0000-000003000000}"/>
    <dataValidation type="list" allowBlank="1" showInputMessage="1" showErrorMessage="1" sqref="D11:G11" xr:uid="{00000000-0002-0000-0000-000004000000}">
      <formula1>"ОСНО,УСН,НПД"</formula1>
    </dataValidation>
    <dataValidation type="list" allowBlank="1" showInputMessage="1" showErrorMessage="1" prompt="Выбрать из списка." sqref="D10:G10" xr:uid="{00000000-0002-0000-0000-000005000000}">
      <formula1>"ОСНО,УСН,НПД"</formula1>
    </dataValidation>
    <dataValidation type="list" allowBlank="1" showInputMessage="1" sqref="D5:L5" xr:uid="{00000000-0002-0000-0000-000006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I13:I53" xr:uid="{00000000-0002-0000-0000-000001000000}">
      <formula1>0</formula1>
    </dataValidation>
    <dataValidation type="decimal" operator="greaterThanOrEqual" allowBlank="1" showInputMessage="1" showErrorMessage="1" prompt="Только число, больше или равное нулю" sqref="H13:H53 J13:L53" xr:uid="{00000000-0002-0000-00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69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9" t="s">
        <v>34</v>
      </c>
    </row>
    <row r="2" spans="1:6" x14ac:dyDescent="0.25">
      <c r="A2" s="28" t="s">
        <v>33</v>
      </c>
    </row>
    <row r="3" spans="1:6" x14ac:dyDescent="0.25">
      <c r="A3" s="27" t="s">
        <v>32</v>
      </c>
    </row>
    <row r="4" spans="1:6" x14ac:dyDescent="0.25">
      <c r="A4" s="28" t="s">
        <v>31</v>
      </c>
    </row>
    <row r="5" spans="1:6" x14ac:dyDescent="0.25">
      <c r="A5" s="27" t="s">
        <v>30</v>
      </c>
    </row>
    <row r="6" spans="1:6" x14ac:dyDescent="0.25">
      <c r="A6" s="28" t="s">
        <v>29</v>
      </c>
    </row>
    <row r="7" spans="1:6" x14ac:dyDescent="0.25">
      <c r="A7" s="27" t="s">
        <v>28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8" t="s">
        <v>27</v>
      </c>
    </row>
    <row r="9" spans="1:6" x14ac:dyDescent="0.25">
      <c r="A9" s="27" t="s">
        <v>26</v>
      </c>
    </row>
    <row r="10" spans="1:6" x14ac:dyDescent="0.25">
      <c r="A10" s="28" t="s">
        <v>25</v>
      </c>
    </row>
    <row r="11" spans="1:6" x14ac:dyDescent="0.25">
      <c r="A11" s="27" t="s">
        <v>24</v>
      </c>
    </row>
    <row r="12" spans="1:6" x14ac:dyDescent="0.25">
      <c r="A12" s="28" t="s">
        <v>23</v>
      </c>
    </row>
    <row r="13" spans="1:6" x14ac:dyDescent="0.25">
      <c r="A13" s="27" t="s">
        <v>22</v>
      </c>
    </row>
    <row r="14" spans="1:6" x14ac:dyDescent="0.25">
      <c r="A14" s="26" t="s">
        <v>21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2023-08-21T08:50:40Z</dcterms:modified>
  <cp:category>Формы;Закупочная документация</cp:category>
</cp:coreProperties>
</file>